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mru.sharepoint.com/sites/globus/Delte dokumenter/Økonomi/"/>
    </mc:Choice>
  </mc:AlternateContent>
  <xr:revisionPtr revIDLastSave="173" documentId="8_{34FF0AD1-DFFA-404D-B51E-48C80C746405}" xr6:coauthVersionLast="47" xr6:coauthVersionMax="47" xr10:uidLastSave="{6C61600D-0478-43E2-9E67-062CCC8D6FB7}"/>
  <bookViews>
    <workbookView xWindow="28680" yWindow="-120" windowWidth="29040" windowHeight="15720" tabRatio="770" activeTab="1" xr2:uid="{EE5392CC-C17C-4572-BB10-CF31DE3F70FB}"/>
  </bookViews>
  <sheets>
    <sheet name="Sådan bruger du budgettet" sheetId="9" r:id="rId1"/>
    <sheet name="Oversigt" sheetId="1" r:id="rId2"/>
    <sheet name="1. Forundersøgelser" sheetId="2" state="hidden" r:id="rId3"/>
    <sheet name="1. Rejseudgifter" sheetId="3" r:id="rId4"/>
    <sheet name="2. Aktiviteter" sheetId="10" r:id="rId5"/>
    <sheet name="3. Cirkulære aktviteter" sheetId="11" r:id="rId6"/>
    <sheet name=" 4. Udgifter hos partner.." sheetId="12" r:id="rId7"/>
    <sheet name="5. Lønrefusion" sheetId="13" state="hidden" r:id="rId8"/>
    <sheet name="5. Løn &amp; konsulentydelser " sheetId="14" r:id="rId9"/>
    <sheet name="Beskrivelse anden finansiering" sheetId="15" r:id="rId10"/>
  </sheets>
  <definedNames>
    <definedName name="_xlnm.Print_Area" localSheetId="1">Oversigt!$B$2:$K$28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4" l="1"/>
  <c r="D50" i="14"/>
  <c r="D46" i="14"/>
  <c r="D53" i="14" s="1"/>
  <c r="D55" i="14" s="1"/>
  <c r="D50" i="13" l="1"/>
  <c r="D46" i="13"/>
  <c r="D53" i="13" s="1"/>
  <c r="D55" i="13" s="1"/>
  <c r="F12" i="1" l="1"/>
  <c r="G10" i="2"/>
  <c r="D23" i="1" l="1"/>
  <c r="J23" i="1" l="1"/>
  <c r="D25" i="1"/>
  <c r="J25" i="1" s="1"/>
  <c r="E12" i="1"/>
  <c r="H9" i="11"/>
  <c r="H37" i="14"/>
  <c r="E22" i="1" s="1"/>
  <c r="G34" i="14"/>
  <c r="I34" i="14" s="1"/>
  <c r="G33" i="14"/>
  <c r="I33" i="14" s="1"/>
  <c r="G32" i="14"/>
  <c r="I32" i="14" s="1"/>
  <c r="G31" i="14"/>
  <c r="I31" i="14" s="1"/>
  <c r="G30" i="14"/>
  <c r="I30" i="14" s="1"/>
  <c r="G29" i="14"/>
  <c r="I29" i="14" s="1"/>
  <c r="G28" i="14"/>
  <c r="I28" i="14" s="1"/>
  <c r="G27" i="14"/>
  <c r="I27" i="14" s="1"/>
  <c r="G26" i="14"/>
  <c r="I26" i="14" s="1"/>
  <c r="G25" i="14"/>
  <c r="I25" i="14" s="1"/>
  <c r="G24" i="14"/>
  <c r="I24" i="14" s="1"/>
  <c r="G23" i="14"/>
  <c r="I23" i="14" s="1"/>
  <c r="G22" i="14"/>
  <c r="I22" i="14" s="1"/>
  <c r="G21" i="14"/>
  <c r="I21" i="14" s="1"/>
  <c r="G20" i="14"/>
  <c r="I20" i="14" s="1"/>
  <c r="G19" i="14"/>
  <c r="I19" i="14" s="1"/>
  <c r="G18" i="14"/>
  <c r="I18" i="14" s="1"/>
  <c r="G17" i="14"/>
  <c r="I17" i="14" s="1"/>
  <c r="G16" i="14"/>
  <c r="I16" i="14" s="1"/>
  <c r="G15" i="14"/>
  <c r="I15" i="14" s="1"/>
  <c r="G14" i="14"/>
  <c r="I14" i="14" s="1"/>
  <c r="G13" i="14"/>
  <c r="I13" i="14" s="1"/>
  <c r="G12" i="14"/>
  <c r="I12" i="14" s="1"/>
  <c r="G11" i="14"/>
  <c r="I11" i="14" s="1"/>
  <c r="I10" i="14"/>
  <c r="H9" i="14"/>
  <c r="B5" i="14"/>
  <c r="H37" i="13"/>
  <c r="G34" i="13"/>
  <c r="I34" i="13" s="1"/>
  <c r="G33" i="13"/>
  <c r="I33" i="13" s="1"/>
  <c r="G32" i="13"/>
  <c r="I32" i="13" s="1"/>
  <c r="G31" i="13"/>
  <c r="I31" i="13" s="1"/>
  <c r="G30" i="13"/>
  <c r="I30" i="13" s="1"/>
  <c r="G29" i="13"/>
  <c r="I29" i="13" s="1"/>
  <c r="G28" i="13"/>
  <c r="I28" i="13" s="1"/>
  <c r="G27" i="13"/>
  <c r="I27" i="13" s="1"/>
  <c r="G26" i="13"/>
  <c r="I26" i="13" s="1"/>
  <c r="G25" i="13"/>
  <c r="I25" i="13" s="1"/>
  <c r="G24" i="13"/>
  <c r="I24" i="13" s="1"/>
  <c r="G23" i="13"/>
  <c r="I23" i="13" s="1"/>
  <c r="G22" i="13"/>
  <c r="I22" i="13" s="1"/>
  <c r="G21" i="13"/>
  <c r="I21" i="13" s="1"/>
  <c r="G20" i="13"/>
  <c r="I20" i="13" s="1"/>
  <c r="G19" i="13"/>
  <c r="I19" i="13" s="1"/>
  <c r="G18" i="13"/>
  <c r="I18" i="13" s="1"/>
  <c r="G17" i="13"/>
  <c r="I17" i="13" s="1"/>
  <c r="G16" i="13"/>
  <c r="I16" i="13" s="1"/>
  <c r="G15" i="13"/>
  <c r="I15" i="13" s="1"/>
  <c r="G14" i="13"/>
  <c r="I14" i="13" s="1"/>
  <c r="G13" i="13"/>
  <c r="I13" i="13" s="1"/>
  <c r="G12" i="13"/>
  <c r="I12" i="13" s="1"/>
  <c r="G11" i="13"/>
  <c r="I11" i="13" s="1"/>
  <c r="G10" i="13"/>
  <c r="H9" i="13"/>
  <c r="B5" i="13"/>
  <c r="H37" i="12"/>
  <c r="E21" i="1" s="1"/>
  <c r="G34" i="12"/>
  <c r="I34" i="12" s="1"/>
  <c r="G33" i="12"/>
  <c r="I33" i="12" s="1"/>
  <c r="G32" i="12"/>
  <c r="I32" i="12" s="1"/>
  <c r="G31" i="12"/>
  <c r="I31" i="12" s="1"/>
  <c r="G30" i="12"/>
  <c r="I30" i="12" s="1"/>
  <c r="G29" i="12"/>
  <c r="I29" i="12" s="1"/>
  <c r="G28" i="12"/>
  <c r="I28" i="12" s="1"/>
  <c r="G27" i="12"/>
  <c r="I27" i="12" s="1"/>
  <c r="G26" i="12"/>
  <c r="I26" i="12" s="1"/>
  <c r="G25" i="12"/>
  <c r="I25" i="12" s="1"/>
  <c r="G24" i="12"/>
  <c r="I24" i="12" s="1"/>
  <c r="G23" i="12"/>
  <c r="I23" i="12" s="1"/>
  <c r="G22" i="12"/>
  <c r="I22" i="12" s="1"/>
  <c r="G21" i="12"/>
  <c r="I21" i="12" s="1"/>
  <c r="G20" i="12"/>
  <c r="I20" i="12" s="1"/>
  <c r="G19" i="12"/>
  <c r="I19" i="12" s="1"/>
  <c r="G18" i="12"/>
  <c r="I18" i="12" s="1"/>
  <c r="G17" i="12"/>
  <c r="I17" i="12" s="1"/>
  <c r="G16" i="12"/>
  <c r="I16" i="12" s="1"/>
  <c r="G15" i="12"/>
  <c r="I15" i="12" s="1"/>
  <c r="G14" i="12"/>
  <c r="I14" i="12" s="1"/>
  <c r="G13" i="12"/>
  <c r="I13" i="12" s="1"/>
  <c r="G12" i="12"/>
  <c r="I12" i="12" s="1"/>
  <c r="G11" i="12"/>
  <c r="I11" i="12" s="1"/>
  <c r="G10" i="12"/>
  <c r="I10" i="12" s="1"/>
  <c r="H9" i="12"/>
  <c r="B5" i="12"/>
  <c r="H37" i="11"/>
  <c r="E20" i="1" s="1"/>
  <c r="G34" i="11"/>
  <c r="I34" i="11" s="1"/>
  <c r="G33" i="11"/>
  <c r="I33" i="11" s="1"/>
  <c r="G32" i="11"/>
  <c r="I32" i="11" s="1"/>
  <c r="G31" i="11"/>
  <c r="I31" i="11" s="1"/>
  <c r="G30" i="11"/>
  <c r="I30" i="11" s="1"/>
  <c r="G29" i="11"/>
  <c r="I29" i="11" s="1"/>
  <c r="G28" i="11"/>
  <c r="I28" i="11" s="1"/>
  <c r="G27" i="11"/>
  <c r="I27" i="11" s="1"/>
  <c r="G26" i="11"/>
  <c r="I26" i="11" s="1"/>
  <c r="G25" i="11"/>
  <c r="I25" i="11" s="1"/>
  <c r="G24" i="11"/>
  <c r="I24" i="11" s="1"/>
  <c r="G23" i="11"/>
  <c r="I23" i="11" s="1"/>
  <c r="G22" i="11"/>
  <c r="I22" i="11" s="1"/>
  <c r="G21" i="11"/>
  <c r="I21" i="11" s="1"/>
  <c r="G20" i="11"/>
  <c r="I20" i="11" s="1"/>
  <c r="G19" i="11"/>
  <c r="I19" i="11" s="1"/>
  <c r="G18" i="11"/>
  <c r="I18" i="11" s="1"/>
  <c r="G17" i="11"/>
  <c r="I17" i="11" s="1"/>
  <c r="G16" i="11"/>
  <c r="I16" i="11" s="1"/>
  <c r="G15" i="11"/>
  <c r="I15" i="11" s="1"/>
  <c r="G14" i="11"/>
  <c r="I14" i="11" s="1"/>
  <c r="G13" i="11"/>
  <c r="I13" i="11" s="1"/>
  <c r="G12" i="11"/>
  <c r="I12" i="11" s="1"/>
  <c r="G11" i="11"/>
  <c r="I11" i="11" s="1"/>
  <c r="G10" i="11"/>
  <c r="B5" i="11"/>
  <c r="H37" i="10"/>
  <c r="E19" i="1" s="1"/>
  <c r="G34" i="10"/>
  <c r="I34" i="10" s="1"/>
  <c r="G33" i="10"/>
  <c r="I33" i="10" s="1"/>
  <c r="G32" i="10"/>
  <c r="I32" i="10" s="1"/>
  <c r="G31" i="10"/>
  <c r="I31" i="10" s="1"/>
  <c r="G30" i="10"/>
  <c r="I30" i="10" s="1"/>
  <c r="G29" i="10"/>
  <c r="I29" i="10" s="1"/>
  <c r="G28" i="10"/>
  <c r="I28" i="10" s="1"/>
  <c r="G27" i="10"/>
  <c r="I27" i="10" s="1"/>
  <c r="G26" i="10"/>
  <c r="I26" i="10" s="1"/>
  <c r="G25" i="10"/>
  <c r="I25" i="10" s="1"/>
  <c r="G24" i="10"/>
  <c r="I24" i="10" s="1"/>
  <c r="G23" i="10"/>
  <c r="I23" i="10" s="1"/>
  <c r="G22" i="10"/>
  <c r="I22" i="10" s="1"/>
  <c r="G21" i="10"/>
  <c r="I21" i="10" s="1"/>
  <c r="G20" i="10"/>
  <c r="I20" i="10" s="1"/>
  <c r="G19" i="10"/>
  <c r="I19" i="10" s="1"/>
  <c r="G18" i="10"/>
  <c r="I18" i="10" s="1"/>
  <c r="G17" i="10"/>
  <c r="I17" i="10" s="1"/>
  <c r="G16" i="10"/>
  <c r="I16" i="10" s="1"/>
  <c r="G15" i="10"/>
  <c r="I15" i="10" s="1"/>
  <c r="G14" i="10"/>
  <c r="I14" i="10" s="1"/>
  <c r="G13" i="10"/>
  <c r="I13" i="10" s="1"/>
  <c r="G12" i="10"/>
  <c r="I12" i="10" s="1"/>
  <c r="G11" i="10"/>
  <c r="I11" i="10" s="1"/>
  <c r="G10" i="10"/>
  <c r="H9" i="10"/>
  <c r="B5" i="10"/>
  <c r="G37" i="13" l="1"/>
  <c r="G37" i="11"/>
  <c r="D20" i="1" s="1"/>
  <c r="J20" i="1" s="1"/>
  <c r="G37" i="10"/>
  <c r="D19" i="1" s="1"/>
  <c r="J19" i="1" s="1"/>
  <c r="I37" i="14"/>
  <c r="G37" i="14"/>
  <c r="D22" i="1" s="1"/>
  <c r="J22" i="1" s="1"/>
  <c r="I10" i="13"/>
  <c r="I37" i="13" s="1"/>
  <c r="I37" i="12"/>
  <c r="F21" i="1" s="1"/>
  <c r="G37" i="12"/>
  <c r="D21" i="1" s="1"/>
  <c r="J21" i="1" s="1"/>
  <c r="I10" i="11"/>
  <c r="I37" i="11" s="1"/>
  <c r="F20" i="1" s="1"/>
  <c r="I10" i="10"/>
  <c r="I37" i="10" s="1"/>
  <c r="F19" i="1" s="1"/>
  <c r="H37" i="3"/>
  <c r="E18" i="1" s="1"/>
  <c r="H9" i="3"/>
  <c r="H9" i="2"/>
  <c r="H37" i="2"/>
  <c r="F22" i="1" l="1"/>
  <c r="B5" i="2"/>
  <c r="H15" i="1"/>
  <c r="G11" i="3"/>
  <c r="G12" i="3"/>
  <c r="I12" i="3" s="1"/>
  <c r="G13" i="3"/>
  <c r="G14" i="3"/>
  <c r="I14" i="3" s="1"/>
  <c r="G15" i="3"/>
  <c r="I15" i="3" s="1"/>
  <c r="G16" i="3"/>
  <c r="I16" i="3" s="1"/>
  <c r="G17" i="3"/>
  <c r="I17" i="3" s="1"/>
  <c r="G18" i="3"/>
  <c r="I18" i="3" s="1"/>
  <c r="G19" i="3"/>
  <c r="I19" i="3" s="1"/>
  <c r="G20" i="3"/>
  <c r="I20" i="3" s="1"/>
  <c r="G21" i="3"/>
  <c r="G22" i="3"/>
  <c r="G23" i="3"/>
  <c r="I23" i="3" s="1"/>
  <c r="G24" i="3"/>
  <c r="G25" i="3"/>
  <c r="G26" i="3"/>
  <c r="G27" i="3"/>
  <c r="G28" i="3"/>
  <c r="I28" i="3" s="1"/>
  <c r="G29" i="3"/>
  <c r="G30" i="3"/>
  <c r="G31" i="3"/>
  <c r="I31" i="3" s="1"/>
  <c r="G32" i="3"/>
  <c r="I32" i="3" s="1"/>
  <c r="G33" i="3"/>
  <c r="I33" i="3" s="1"/>
  <c r="G34" i="3"/>
  <c r="I34" i="3" l="1"/>
  <c r="I13" i="3"/>
  <c r="I27" i="3"/>
  <c r="I26" i="3"/>
  <c r="I24" i="3"/>
  <c r="I30" i="3"/>
  <c r="I22" i="3"/>
  <c r="I25" i="3"/>
  <c r="I29" i="3"/>
  <c r="I21" i="3"/>
  <c r="I11" i="3"/>
  <c r="G10" i="3" l="1"/>
  <c r="B6" i="3" s="1" a="1"/>
  <c r="B6" i="3" s="1"/>
  <c r="I10" i="3" l="1"/>
  <c r="I37" i="3" s="1"/>
  <c r="F18" i="1" s="1"/>
  <c r="F24" i="1" l="1"/>
  <c r="B25" i="1" s="1"/>
  <c r="H26" i="1"/>
  <c r="G37" i="3"/>
  <c r="G13" i="2"/>
  <c r="I13" i="2" s="1"/>
  <c r="G14" i="2"/>
  <c r="I14" i="2" s="1"/>
  <c r="G15" i="2"/>
  <c r="I15" i="2" s="1"/>
  <c r="G16" i="2"/>
  <c r="I16" i="2" s="1"/>
  <c r="G17" i="2"/>
  <c r="I17" i="2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11" i="2"/>
  <c r="I11" i="2" s="1"/>
  <c r="G12" i="2"/>
  <c r="I12" i="2" s="1"/>
  <c r="G34" i="2"/>
  <c r="I34" i="2" s="1"/>
  <c r="G33" i="2"/>
  <c r="I33" i="2" s="1"/>
  <c r="G32" i="2"/>
  <c r="I32" i="2" s="1"/>
  <c r="G31" i="2"/>
  <c r="I31" i="2" s="1"/>
  <c r="G30" i="2"/>
  <c r="I30" i="2" s="1"/>
  <c r="G29" i="2"/>
  <c r="I29" i="2" s="1"/>
  <c r="G28" i="2"/>
  <c r="I28" i="2" s="1"/>
  <c r="G27" i="2"/>
  <c r="I27" i="2" s="1"/>
  <c r="G26" i="2"/>
  <c r="I26" i="2" s="1"/>
  <c r="G25" i="2"/>
  <c r="I25" i="2" s="1"/>
  <c r="G24" i="2"/>
  <c r="I24" i="2" s="1"/>
  <c r="I10" i="2"/>
  <c r="F28" i="1" l="1"/>
  <c r="I37" i="2"/>
  <c r="D18" i="1"/>
  <c r="J18" i="1" s="1"/>
  <c r="G37" i="2"/>
  <c r="D24" i="1" l="1"/>
  <c r="J24" i="1" s="1"/>
  <c r="F26" i="1" l="1"/>
  <c r="C7" i="14" s="1"/>
  <c r="F13" i="1" l="1"/>
  <c r="F15" i="1" s="1"/>
  <c r="D26" i="1"/>
  <c r="B9" i="1" s="1"/>
  <c r="E26" i="1"/>
  <c r="E13" i="1" s="1"/>
  <c r="E15" i="1" s="1"/>
  <c r="J26" i="1" l="1"/>
  <c r="D13" i="1"/>
  <c r="J13" i="1" s="1"/>
  <c r="D15" i="1" l="1"/>
  <c r="J1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tc={BABFAE02-317F-4EDD-9A4B-D0B77EB9294E}</author>
  </authors>
  <commentList>
    <comment ref="B40" authorId="0" shapeId="0" xr:uid="{BABFAE02-317F-4EDD-9A4B-D0B77EB9294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Indsæt ”Calculation Guide” (på dansk) fra Budget and Accounts 2025 Grant One 061025.xlsx  ”Danish Workhours”! 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<sst xmlns="http://schemas.openxmlformats.org/spreadsheetml/2006/main" count="338" uniqueCount="233">
  <si>
    <t>Budget</t>
  </si>
  <si>
    <t>Fravigelse</t>
  </si>
  <si>
    <t>Indtægter</t>
  </si>
  <si>
    <t>procent</t>
  </si>
  <si>
    <t>Tilskud fra GLOBUS/andre bidrag</t>
  </si>
  <si>
    <t>Renteindtægter</t>
  </si>
  <si>
    <t>Indtægter i alt</t>
  </si>
  <si>
    <t>Udgifter</t>
  </si>
  <si>
    <t>1. Forundersøgelser</t>
  </si>
  <si>
    <t>6. Lønrefusion til elever og lærlinge</t>
  </si>
  <si>
    <t>Udgifter i alt</t>
  </si>
  <si>
    <t>Budgetnoter og udregninger</t>
  </si>
  <si>
    <t>Budgetlinje</t>
  </si>
  <si>
    <t>Enhed</t>
  </si>
  <si>
    <t>Antal enheder</t>
  </si>
  <si>
    <t>Pris per enhed</t>
  </si>
  <si>
    <t>Beløb total</t>
  </si>
  <si>
    <t>1.1</t>
  </si>
  <si>
    <t>1.2</t>
  </si>
  <si>
    <t>1.3</t>
  </si>
  <si>
    <t>2.1</t>
  </si>
  <si>
    <t>Omkostning - tekst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</si>
  <si>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</si>
  <si>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</si>
  <si>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</si>
  <si>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</si>
  <si>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</si>
  <si>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</si>
  <si>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</si>
  <si>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</si>
  <si>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</si>
  <si>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</si>
  <si>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</si>
  <si>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</si>
  <si>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</si>
  <si>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</si>
  <si>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</si>
  <si>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</si>
  <si>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</si>
  <si>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</si>
  <si>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</si>
  <si>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</si>
  <si>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</si>
  <si>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</si>
  <si>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Total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</si>
  <si>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</si>
  <si>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</si>
  <si>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</si>
  <si>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</si>
  <si>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</si>
  <si>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</si>
  <si>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</si>
  <si>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</si>
  <si>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</si>
  <si>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</si>
  <si>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</si>
  <si>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</si>
  <si>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</si>
  <si>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</si>
  <si>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</si>
  <si>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</si>
  <si>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</si>
  <si>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</si>
  <si>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Ansøgt beløb</t>
  </si>
  <si>
    <t>stk</t>
  </si>
  <si>
    <t>Kontakt venligst CKU hvis der er brug for yderligere linjer</t>
  </si>
  <si>
    <t xml:space="preserve"> </t>
  </si>
  <si>
    <t>2.2</t>
  </si>
  <si>
    <t>2.3</t>
  </si>
  <si>
    <t>2.4</t>
  </si>
  <si>
    <t>2.5</t>
  </si>
  <si>
    <t>2.6</t>
  </si>
  <si>
    <t>2.7</t>
  </si>
  <si>
    <t xml:space="preserve">  </t>
  </si>
  <si>
    <t>DROPDOWN</t>
  </si>
  <si>
    <t>timer</t>
  </si>
  <si>
    <t>Budget dato:</t>
  </si>
  <si>
    <t>Projektnummer (Udfyldes efter bevilling):</t>
  </si>
  <si>
    <t>Projekt land</t>
  </si>
  <si>
    <t>Omkostning - kort tekst</t>
  </si>
  <si>
    <t>Enhed - vælg i dropdown</t>
  </si>
  <si>
    <t>Procent</t>
  </si>
  <si>
    <t>Budget &amp; regnskabs -format for GLOBUS-puljen - alle beløb I DKK</t>
  </si>
  <si>
    <t>Gå til budget</t>
  </si>
  <si>
    <t xml:space="preserve">BUDGET NOTE - fri tekst </t>
  </si>
  <si>
    <t>BUDGET NOTE - fritekst</t>
  </si>
  <si>
    <t xml:space="preserve">På vores hjemmeside, GLOBUSPULJEN.DK, kan du under, "Søg Puje" / "Budgetvejledning", finde den seneste opdaterede budgetvejlendning. </t>
  </si>
  <si>
    <t>Helt overordnet skal du kun fylde tal ud hvor cellen er gul:</t>
  </si>
  <si>
    <t xml:space="preserve">Alle andre celler er låste og vil automatisk blive opdateret. </t>
  </si>
  <si>
    <t>Alt efter hvad de konkrete projekt har af budgetlinjer skal en enkelte omkostninger skrives ind i de syv underfaner.</t>
  </si>
  <si>
    <t>Det data der bliver udfyldt i fanebladene vil automatisk opdatere fanebladet "Oversigt". Det er i oversigten man kan se det samlede budget / regnskab.</t>
  </si>
  <si>
    <t>I fanebladet "Oversigt" skal man udfylde følgende data:</t>
  </si>
  <si>
    <t>Regnskab:</t>
  </si>
  <si>
    <t>Total projekt</t>
  </si>
  <si>
    <t>Samlet regnskab - projekt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</si>
  <si>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</si>
  <si>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</si>
  <si>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</si>
  <si>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</si>
  <si>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</si>
  <si>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</si>
  <si>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</si>
  <si>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</si>
  <si>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</si>
  <si>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</si>
  <si>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</si>
  <si>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</si>
  <si>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</si>
  <si>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</si>
  <si>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</si>
  <si>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</si>
  <si>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</si>
  <si>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</si>
  <si>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</si>
  <si>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</si>
  <si>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</si>
  <si>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</si>
  <si>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</si>
  <si>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</si>
  <si>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</si>
  <si>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</si>
  <si>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</si>
  <si>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</si>
  <si>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</si>
  <si>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</si>
  <si>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</si>
  <si>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</si>
  <si>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</si>
  <si>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</si>
  <si>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</si>
  <si>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</si>
  <si>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</si>
  <si>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</si>
  <si>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</si>
  <si>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</si>
  <si>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</si>
  <si>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</si>
  <si>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</si>
  <si>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</si>
  <si>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</si>
  <si>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</si>
  <si>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</si>
  <si>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</si>
  <si>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</si>
  <si>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</si>
  <si>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</si>
  <si>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</si>
  <si>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</si>
  <si>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</si>
  <si>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</si>
  <si>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</si>
  <si>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</si>
  <si>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</si>
  <si>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</si>
  <si>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</si>
  <si>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</si>
  <si>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</si>
  <si>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</si>
  <si>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</si>
  <si>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</si>
  <si>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</si>
  <si>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</si>
  <si>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</si>
  <si>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</si>
  <si>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</si>
  <si>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</si>
  <si>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</si>
  <si>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</si>
  <si>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</si>
  <si>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</si>
  <si>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</si>
  <si>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</si>
  <si>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</si>
  <si>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</si>
  <si>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</si>
  <si>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</si>
  <si>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</si>
  <si>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</si>
  <si>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</si>
  <si>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</si>
  <si>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</si>
  <si>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</si>
  <si>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</si>
  <si>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</si>
  <si>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</si>
  <si>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6.16</t>
  </si>
  <si>
    <t>6.17</t>
  </si>
  <si>
    <t>6.18</t>
  </si>
  <si>
    <t>6.19</t>
  </si>
  <si>
    <t>6.20</t>
  </si>
  <si>
    <t>6.21</t>
  </si>
  <si>
    <t>6.22</t>
  </si>
  <si>
    <t>6.23</t>
  </si>
  <si>
    <t>6.24</t>
  </si>
  <si>
    <t>6.25</t>
  </si>
  <si>
    <t>Bevillingshavers navn:</t>
  </si>
  <si>
    <t>*Hvis der modtages andre finansielle bidrag skal finansieringskilder nævnes her samt beløb og dato for forventet tilsagn.</t>
  </si>
  <si>
    <t xml:space="preserve">*Hvis der på ansøgningstidspunktet ikke er givet tilsagn vedrørende andre finansielle bidrag, skal I nedenfor beskrive, om aktiviteten kan gennemføres uden samfinansiering. Og hvordan? </t>
  </si>
  <si>
    <t>Gå til beskrivelse</t>
  </si>
  <si>
    <t xml:space="preserve">Dette budget indeholder en oversigt , 7 budgetfaner samt en fane til beskrivelse af evt. egenfinansiering. </t>
  </si>
  <si>
    <t>Flybillet - Medarbejder/ Frivillig</t>
  </si>
  <si>
    <t>*Såfremt anden finansiering  (fx naturaliebidrag), ikke er indsat i budgettet, kan I beskrive omfanget her.</t>
  </si>
  <si>
    <t>"Samlet Betaling" (AUB, AES etc.)</t>
  </si>
  <si>
    <t>* Beskrivelse af Anden finansiering</t>
  </si>
  <si>
    <t>Beskrivelse af anden financiering</t>
  </si>
  <si>
    <t>Beregningsguide til timeløn (brug den gerne!)</t>
  </si>
  <si>
    <t>Antal timer pr. måned for personen</t>
  </si>
  <si>
    <t>Månedsløn inkl. St. bededagstillæg</t>
  </si>
  <si>
    <t>Arbejdsgiver betalt pension</t>
  </si>
  <si>
    <t>Bruttoløn</t>
  </si>
  <si>
    <t xml:space="preserve">Andre omkostninger f.eks. </t>
  </si>
  <si>
    <t>Arbejdsgivers andel af ATP</t>
  </si>
  <si>
    <t>Ferietillæg</t>
  </si>
  <si>
    <t>Andre omkostninger</t>
  </si>
  <si>
    <t>Total pr.måned</t>
  </si>
  <si>
    <t>Kostpris pr. time. (Total pr. måned / antal timer pr. måned)</t>
  </si>
  <si>
    <t>1. Rejseudgifter (A2)</t>
  </si>
  <si>
    <t>2. Aktiviteter (A2)</t>
  </si>
  <si>
    <t>5. Løn &amp; konsulentydelser (A1)</t>
  </si>
  <si>
    <t>3. Cirkulære aktiviteter (A2)</t>
  </si>
  <si>
    <t>4. Udgifter hos partner i det globale syd (A2)</t>
  </si>
  <si>
    <t>1. Rejseudgifter</t>
  </si>
  <si>
    <t>2. Aktiviteter</t>
  </si>
  <si>
    <t>3. Cirkulære aktiviteter</t>
  </si>
  <si>
    <t>Flybillet - Elev / Lærling / Studerende</t>
  </si>
  <si>
    <t>4. Udgifter hos partner i det globale syd</t>
  </si>
  <si>
    <t>6. Revision (A7)</t>
  </si>
  <si>
    <t>7. Budgetmargin 5% af 1..6(A6)</t>
  </si>
  <si>
    <t>5. Løn &amp; konsulentydelser</t>
  </si>
  <si>
    <t>Projekt periode:</t>
  </si>
  <si>
    <t>03-2026</t>
  </si>
  <si>
    <t>Flybillet - Sydpartner</t>
  </si>
  <si>
    <r>
      <t xml:space="preserve">Bemærk venligst: GLOBUS støtter ikke </t>
    </r>
    <r>
      <rPr>
        <b/>
        <sz val="16"/>
        <color rgb="FFFF0000"/>
        <rFont val="Garamond"/>
        <family val="1"/>
      </rPr>
      <t>overhead</t>
    </r>
    <r>
      <rPr>
        <sz val="16"/>
        <rFont val="Garamond"/>
        <family val="1"/>
      </rPr>
      <t xml:space="preserve"> på løn! Brug evt. hjælpeskema nederst på siden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</si>
</sst>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r.&quot;_-;\-* #,##0.00\ &quot;kr.&quot;_-;_-* &quot;-&quot;??\ &quot;kr.&quot;_-;_-@_-"/>
    <numFmt numFmtId="43" formatCode="_-* #,##0.00_-;\-* #,##0.00_-;_-* &quot;-&quot;??_-;_-@_-"/>
    <numFmt numFmtId="164" formatCode="#,##0\ &quot;kr.&quot;"/>
    <numFmt numFmtId="165" formatCode="_-* #,##0.00\ _k_r_._-;\-* #,##0.00\ _k_r_._-;_-* &quot;-&quot;??\ _k_r_._-;_-@_-"/>
  </numFmts>
  <fonts count="29" x14ac:knownFonts="1">
    <font>
      <sz val="11"/>
      <color theme="1"/>
      <name val="Calibri"/>
      <family val="2"/>
      <scheme val="minor"/>
    </font>
    <font>
      <b/>
      <sz val="16"/>
      <name val="Garamond"/>
      <family val="1"/>
    </font>
    <font>
      <sz val="11"/>
      <name val="Garamond"/>
      <family val="1"/>
    </font>
    <font>
      <b/>
      <sz val="14"/>
      <name val="Garamond"/>
      <family val="1"/>
    </font>
    <font>
      <b/>
      <sz val="12"/>
      <name val="Garamond"/>
      <family val="1"/>
    </font>
    <font>
      <b/>
      <i/>
      <sz val="11"/>
      <name val="Garamond"/>
      <family val="1"/>
    </font>
    <font>
      <b/>
      <sz val="11"/>
      <name val="Garamond"/>
      <family val="1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8"/>
      <name val="Garamond"/>
      <family val="1"/>
    </font>
    <font>
      <i/>
      <sz val="11"/>
      <name val="Garamond"/>
      <family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6"/>
      <color rgb="FFFF0000"/>
      <name val="Garamond"/>
      <family val="1"/>
    </font>
    <font>
      <sz val="12"/>
      <name val="Garamond"/>
      <family val="1"/>
    </font>
    <font>
      <b/>
      <i/>
      <sz val="16"/>
      <name val="Garamond"/>
      <family val="1"/>
    </font>
    <font>
      <b/>
      <i/>
      <sz val="14"/>
      <name val="Garamond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6"/>
      <color rgb="FFFF0000"/>
      <name val="Garamond"/>
      <family val="1"/>
    </font>
    <font>
      <sz val="16"/>
      <name val="Garamond"/>
      <family val="1"/>
    </font>
    <font>
      <sz val="20"/>
      <color rgb="FFFF0000"/>
      <name val="Garamond"/>
      <family val="1"/>
    </font>
  </fonts>
  <fills count="1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5F1E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7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86">
    <xf numFmtId="0" fontId="0" fillId="0" borderId="0" xfId="0"/>
    <xf numFmtId="9" fontId="2" fillId="0" borderId="0" xfId="1" applyFont="1" applyBorder="1" applyProtection="1"/>
    <xf numFmtId="9" fontId="5" fillId="0" borderId="0" xfId="1" applyFont="1" applyBorder="1" applyProtection="1"/>
    <xf numFmtId="9" fontId="2" fillId="0" borderId="0" xfId="1" applyFont="1" applyProtection="1"/>
    <xf numFmtId="0" fontId="9" fillId="4" borderId="0" xfId="0" applyFont="1" applyFill="1"/>
    <xf numFmtId="0" fontId="2" fillId="4" borderId="0" xfId="0" applyFont="1" applyFill="1"/>
    <xf numFmtId="0" fontId="10" fillId="4" borderId="0" xfId="0" applyFont="1" applyFill="1"/>
    <xf numFmtId="0" fontId="6" fillId="4" borderId="0" xfId="0" applyFont="1" applyFill="1"/>
    <xf numFmtId="0" fontId="6" fillId="4" borderId="25" xfId="0" applyFont="1" applyFill="1" applyBorder="1"/>
    <xf numFmtId="44" fontId="6" fillId="4" borderId="25" xfId="3" applyFont="1" applyFill="1" applyBorder="1"/>
    <xf numFmtId="3" fontId="2" fillId="4" borderId="0" xfId="0" applyNumberFormat="1" applyFont="1" applyFill="1"/>
    <xf numFmtId="44" fontId="2" fillId="4" borderId="0" xfId="3" applyFont="1" applyFill="1" applyBorder="1"/>
    <xf numFmtId="49" fontId="2" fillId="4" borderId="1" xfId="0" applyNumberFormat="1" applyFont="1" applyFill="1" applyBorder="1"/>
    <xf numFmtId="43" fontId="6" fillId="8" borderId="1" xfId="2" applyFont="1" applyFill="1" applyBorder="1" applyAlignment="1" applyProtection="1">
      <alignment horizontal="center" vertical="center" wrapText="1"/>
    </xf>
    <xf numFmtId="9" fontId="2" fillId="9" borderId="18" xfId="1" applyFont="1" applyFill="1" applyBorder="1" applyProtection="1"/>
    <xf numFmtId="9" fontId="2" fillId="9" borderId="19" xfId="1" applyFont="1" applyFill="1" applyBorder="1" applyProtection="1"/>
    <xf numFmtId="44" fontId="2" fillId="9" borderId="1" xfId="3" applyFont="1" applyFill="1" applyBorder="1"/>
    <xf numFmtId="9" fontId="6" fillId="5" borderId="27" xfId="1" applyFont="1" applyFill="1" applyBorder="1" applyProtection="1"/>
    <xf numFmtId="9" fontId="2" fillId="9" borderId="20" xfId="1" applyFont="1" applyFill="1" applyBorder="1" applyProtection="1"/>
    <xf numFmtId="43" fontId="6" fillId="11" borderId="1" xfId="2" applyFont="1" applyFill="1" applyBorder="1" applyAlignment="1" applyProtection="1">
      <alignment horizontal="center" vertical="center" wrapText="1"/>
    </xf>
    <xf numFmtId="43" fontId="6" fillId="12" borderId="1" xfId="2" applyFont="1" applyFill="1" applyBorder="1" applyAlignment="1" applyProtection="1">
      <alignment horizontal="center" vertical="center" wrapText="1"/>
    </xf>
    <xf numFmtId="43" fontId="6" fillId="13" borderId="1" xfId="2" applyFont="1" applyFill="1" applyBorder="1" applyAlignment="1" applyProtection="1">
      <alignment horizontal="center" vertical="center" wrapText="1"/>
    </xf>
    <xf numFmtId="9" fontId="4" fillId="2" borderId="24" xfId="1" applyFont="1" applyFill="1" applyBorder="1" applyAlignment="1" applyProtection="1">
      <alignment horizontal="center"/>
    </xf>
    <xf numFmtId="44" fontId="4" fillId="2" borderId="10" xfId="3" applyFont="1" applyFill="1" applyBorder="1" applyAlignment="1" applyProtection="1">
      <alignment horizontal="center" vertical="top" wrapText="1"/>
    </xf>
    <xf numFmtId="44" fontId="4" fillId="2" borderId="11" xfId="3" applyFont="1" applyFill="1" applyBorder="1" applyAlignment="1" applyProtection="1">
      <alignment horizontal="center" vertical="top" wrapText="1"/>
    </xf>
    <xf numFmtId="44" fontId="4" fillId="2" borderId="12" xfId="3" applyFont="1" applyFill="1" applyBorder="1" applyAlignment="1" applyProtection="1">
      <alignment horizontal="center" vertical="top" wrapText="1"/>
    </xf>
    <xf numFmtId="44" fontId="4" fillId="4" borderId="0" xfId="3" applyFont="1" applyFill="1" applyAlignment="1" applyProtection="1">
      <alignment horizontal="center" vertical="top" wrapText="1"/>
    </xf>
    <xf numFmtId="44" fontId="4" fillId="2" borderId="28" xfId="3" applyFont="1" applyFill="1" applyBorder="1" applyAlignment="1" applyProtection="1">
      <alignment horizontal="center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center" vertical="top" wrapText="1"/>
    </xf>
    <xf numFmtId="43" fontId="6" fillId="7" borderId="1" xfId="2" applyFont="1" applyFill="1" applyBorder="1" applyAlignment="1" applyProtection="1">
      <alignment horizontal="center" vertical="top" wrapText="1"/>
    </xf>
    <xf numFmtId="0" fontId="13" fillId="4" borderId="0" xfId="0" applyFont="1" applyFill="1"/>
    <xf numFmtId="0" fontId="2" fillId="0" borderId="0" xfId="0" applyFont="1"/>
    <xf numFmtId="0" fontId="1" fillId="0" borderId="0" xfId="0" applyFont="1"/>
    <xf numFmtId="0" fontId="3" fillId="0" borderId="0" xfId="0" applyFont="1"/>
    <xf numFmtId="164" fontId="2" fillId="0" borderId="0" xfId="0" applyNumberFormat="1" applyFont="1"/>
    <xf numFmtId="0" fontId="8" fillId="4" borderId="0" xfId="0" applyFont="1" applyFill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5" fillId="0" borderId="0" xfId="0" applyFont="1"/>
    <xf numFmtId="164" fontId="6" fillId="9" borderId="13" xfId="0" applyNumberFormat="1" applyFont="1" applyFill="1" applyBorder="1"/>
    <xf numFmtId="164" fontId="2" fillId="9" borderId="14" xfId="0" applyNumberFormat="1" applyFont="1" applyFill="1" applyBorder="1"/>
    <xf numFmtId="164" fontId="2" fillId="4" borderId="0" xfId="0" applyNumberFormat="1" applyFont="1" applyFill="1"/>
    <xf numFmtId="164" fontId="6" fillId="5" borderId="7" xfId="0" applyNumberFormat="1" applyFont="1" applyFill="1" applyBorder="1"/>
    <xf numFmtId="164" fontId="6" fillId="5" borderId="8" xfId="0" applyNumberFormat="1" applyFont="1" applyFill="1" applyBorder="1"/>
    <xf numFmtId="164" fontId="6" fillId="5" borderId="9" xfId="0" applyNumberFormat="1" applyFont="1" applyFill="1" applyBorder="1"/>
    <xf numFmtId="164" fontId="6" fillId="4" borderId="0" xfId="0" applyNumberFormat="1" applyFont="1" applyFill="1"/>
    <xf numFmtId="164" fontId="6" fillId="5" borderId="29" xfId="0" applyNumberFormat="1" applyFont="1" applyFill="1" applyBorder="1"/>
    <xf numFmtId="3" fontId="6" fillId="4" borderId="0" xfId="0" applyNumberFormat="1" applyFont="1" applyFill="1"/>
    <xf numFmtId="164" fontId="5" fillId="0" borderId="0" xfId="0" applyNumberFormat="1" applyFont="1"/>
    <xf numFmtId="3" fontId="5" fillId="4" borderId="0" xfId="0" applyNumberFormat="1" applyFont="1" applyFill="1"/>
    <xf numFmtId="164" fontId="6" fillId="9" borderId="5" xfId="0" applyNumberFormat="1" applyFont="1" applyFill="1" applyBorder="1"/>
    <xf numFmtId="164" fontId="2" fillId="9" borderId="1" xfId="0" applyNumberFormat="1" applyFont="1" applyFill="1" applyBorder="1"/>
    <xf numFmtId="0" fontId="2" fillId="9" borderId="16" xfId="0" applyFont="1" applyFill="1" applyBorder="1"/>
    <xf numFmtId="0" fontId="6" fillId="0" borderId="0" xfId="0" applyFont="1"/>
    <xf numFmtId="164" fontId="6" fillId="0" borderId="0" xfId="0" applyNumberFormat="1" applyFont="1"/>
    <xf numFmtId="164" fontId="6" fillId="10" borderId="28" xfId="0" applyNumberFormat="1" applyFont="1" applyFill="1" applyBorder="1" applyProtection="1">
      <protection locked="0"/>
    </xf>
    <xf numFmtId="164" fontId="2" fillId="10" borderId="19" xfId="0" applyNumberFormat="1" applyFont="1" applyFill="1" applyBorder="1" applyProtection="1">
      <protection locked="0"/>
    </xf>
    <xf numFmtId="164" fontId="6" fillId="10" borderId="24" xfId="0" applyNumberFormat="1" applyFont="1" applyFill="1" applyBorder="1" applyProtection="1">
      <protection locked="0"/>
    </xf>
    <xf numFmtId="164" fontId="6" fillId="10" borderId="20" xfId="0" applyNumberFormat="1" applyFont="1" applyFill="1" applyBorder="1" applyProtection="1">
      <protection locked="0"/>
    </xf>
    <xf numFmtId="0" fontId="2" fillId="9" borderId="30" xfId="0" applyFont="1" applyFill="1" applyBorder="1"/>
    <xf numFmtId="0" fontId="6" fillId="3" borderId="29" xfId="0" applyFont="1" applyFill="1" applyBorder="1"/>
    <xf numFmtId="0" fontId="6" fillId="3" borderId="31" xfId="0" applyFont="1" applyFill="1" applyBorder="1"/>
    <xf numFmtId="164" fontId="6" fillId="3" borderId="29" xfId="0" applyNumberFormat="1" applyFont="1" applyFill="1" applyBorder="1"/>
    <xf numFmtId="9" fontId="2" fillId="9" borderId="28" xfId="1" applyFont="1" applyFill="1" applyBorder="1" applyProtection="1"/>
    <xf numFmtId="9" fontId="6" fillId="3" borderId="29" xfId="1" applyFont="1" applyFill="1" applyBorder="1" applyProtection="1"/>
    <xf numFmtId="0" fontId="14" fillId="9" borderId="18" xfId="0" applyFont="1" applyFill="1" applyBorder="1"/>
    <xf numFmtId="0" fontId="14" fillId="9" borderId="19" xfId="0" applyFont="1" applyFill="1" applyBorder="1"/>
    <xf numFmtId="0" fontId="14" fillId="9" borderId="28" xfId="0" applyFont="1" applyFill="1" applyBorder="1"/>
    <xf numFmtId="0" fontId="3" fillId="0" borderId="18" xfId="0" applyFont="1" applyBorder="1"/>
    <xf numFmtId="0" fontId="3" fillId="0" borderId="19" xfId="0" applyFont="1" applyBorder="1"/>
    <xf numFmtId="0" fontId="3" fillId="0" borderId="20" xfId="0" applyFont="1" applyBorder="1"/>
    <xf numFmtId="0" fontId="11" fillId="9" borderId="2" xfId="4" applyFill="1" applyBorder="1" applyProtection="1">
      <protection locked="0"/>
    </xf>
    <xf numFmtId="0" fontId="11" fillId="9" borderId="16" xfId="4" applyFill="1" applyBorder="1" applyProtection="1">
      <protection locked="0"/>
    </xf>
    <xf numFmtId="0" fontId="15" fillId="0" borderId="0" xfId="0" applyFont="1"/>
    <xf numFmtId="0" fontId="16" fillId="0" borderId="0" xfId="0" applyFont="1"/>
    <xf numFmtId="0" fontId="2" fillId="10" borderId="1" xfId="0" applyFont="1" applyFill="1" applyBorder="1" applyProtection="1">
      <protection locked="0"/>
    </xf>
    <xf numFmtId="3" fontId="2" fillId="10" borderId="1" xfId="0" applyNumberFormat="1" applyFont="1" applyFill="1" applyBorder="1" applyProtection="1">
      <protection locked="0"/>
    </xf>
    <xf numFmtId="44" fontId="2" fillId="10" borderId="1" xfId="3" applyFont="1" applyFill="1" applyBorder="1" applyProtection="1">
      <protection locked="0"/>
    </xf>
    <xf numFmtId="43" fontId="6" fillId="6" borderId="1" xfId="2" applyFont="1" applyFill="1" applyBorder="1" applyAlignment="1" applyProtection="1">
      <alignment horizontal="center" vertical="top" wrapText="1"/>
    </xf>
    <xf numFmtId="164" fontId="2" fillId="14" borderId="26" xfId="0" applyNumberFormat="1" applyFont="1" applyFill="1" applyBorder="1"/>
    <xf numFmtId="164" fontId="6" fillId="9" borderId="15" xfId="0" applyNumberFormat="1" applyFont="1" applyFill="1" applyBorder="1"/>
    <xf numFmtId="164" fontId="6" fillId="9" borderId="6" xfId="0" applyNumberFormat="1" applyFont="1" applyFill="1" applyBorder="1"/>
    <xf numFmtId="9" fontId="2" fillId="14" borderId="19" xfId="1" applyFont="1" applyFill="1" applyBorder="1" applyProtection="1"/>
    <xf numFmtId="164" fontId="2" fillId="14" borderId="19" xfId="0" applyNumberFormat="1" applyFont="1" applyFill="1" applyBorder="1"/>
    <xf numFmtId="164" fontId="6" fillId="10" borderId="6" xfId="0" applyNumberFormat="1" applyFont="1" applyFill="1" applyBorder="1" applyProtection="1">
      <protection locked="0"/>
    </xf>
    <xf numFmtId="164" fontId="6" fillId="9" borderId="7" xfId="0" applyNumberFormat="1" applyFont="1" applyFill="1" applyBorder="1"/>
    <xf numFmtId="164" fontId="2" fillId="10" borderId="1" xfId="0" applyNumberFormat="1" applyFont="1" applyFill="1" applyBorder="1" applyProtection="1">
      <protection locked="0"/>
    </xf>
    <xf numFmtId="164" fontId="6" fillId="3" borderId="21" xfId="0" applyNumberFormat="1" applyFont="1" applyFill="1" applyBorder="1"/>
    <xf numFmtId="164" fontId="6" fillId="3" borderId="22" xfId="0" applyNumberFormat="1" applyFont="1" applyFill="1" applyBorder="1"/>
    <xf numFmtId="164" fontId="6" fillId="3" borderId="23" xfId="0" applyNumberFormat="1" applyFont="1" applyFill="1" applyBorder="1"/>
    <xf numFmtId="0" fontId="0" fillId="4" borderId="0" xfId="0" applyFill="1"/>
    <xf numFmtId="164" fontId="6" fillId="10" borderId="29" xfId="0" applyNumberFormat="1" applyFont="1" applyFill="1" applyBorder="1"/>
    <xf numFmtId="164" fontId="2" fillId="14" borderId="37" xfId="0" applyNumberFormat="1" applyFont="1" applyFill="1" applyBorder="1"/>
    <xf numFmtId="44" fontId="2" fillId="4" borderId="0" xfId="0" applyNumberFormat="1" applyFont="1" applyFill="1"/>
    <xf numFmtId="0" fontId="6" fillId="13" borderId="1" xfId="0" applyFont="1" applyFill="1" applyBorder="1" applyAlignment="1">
      <alignment vertical="center" wrapText="1"/>
    </xf>
    <xf numFmtId="0" fontId="6" fillId="13" borderId="1" xfId="0" applyFont="1" applyFill="1" applyBorder="1" applyAlignment="1">
      <alignment horizontal="center" vertical="center" wrapText="1"/>
    </xf>
    <xf numFmtId="44" fontId="2" fillId="9" borderId="1" xfId="3" applyFont="1" applyFill="1" applyBorder="1" applyProtection="1"/>
    <xf numFmtId="44" fontId="2" fillId="4" borderId="0" xfId="3" applyFont="1" applyFill="1" applyBorder="1" applyProtection="1"/>
    <xf numFmtId="44" fontId="6" fillId="4" borderId="25" xfId="3" applyFont="1" applyFill="1" applyBorder="1" applyProtection="1"/>
    <xf numFmtId="0" fontId="6" fillId="11" borderId="1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center" vertical="top" wrapText="1"/>
    </xf>
    <xf numFmtId="164" fontId="2" fillId="10" borderId="18" xfId="0" applyNumberFormat="1" applyFont="1" applyFill="1" applyBorder="1" applyProtection="1">
      <protection locked="0"/>
    </xf>
    <xf numFmtId="0" fontId="11" fillId="0" borderId="0" xfId="4" quotePrefix="1"/>
    <xf numFmtId="0" fontId="8" fillId="4" borderId="0" xfId="0" applyFont="1" applyFill="1" applyAlignment="1">
      <alignment vertical="center"/>
    </xf>
    <xf numFmtId="0" fontId="2" fillId="4" borderId="0" xfId="0" applyFont="1" applyFill="1" applyAlignment="1">
      <alignment horizontal="center"/>
    </xf>
    <xf numFmtId="0" fontId="4" fillId="0" borderId="0" xfId="0" applyFont="1"/>
    <xf numFmtId="0" fontId="17" fillId="16" borderId="42" xfId="0" applyFont="1" applyFill="1" applyBorder="1"/>
    <xf numFmtId="44" fontId="0" fillId="16" borderId="43" xfId="3" applyFont="1" applyFill="1" applyBorder="1"/>
    <xf numFmtId="0" fontId="23" fillId="15" borderId="44" xfId="0" applyFont="1" applyFill="1" applyBorder="1"/>
    <xf numFmtId="165" fontId="24" fillId="4" borderId="45" xfId="3" applyNumberFormat="1" applyFont="1" applyFill="1" applyBorder="1" applyProtection="1">
      <protection locked="0"/>
    </xf>
    <xf numFmtId="44" fontId="24" fillId="4" borderId="6" xfId="3" applyFont="1" applyFill="1" applyBorder="1" applyProtection="1">
      <protection locked="0"/>
    </xf>
    <xf numFmtId="9" fontId="23" fillId="4" borderId="46" xfId="3" applyNumberFormat="1" applyFont="1" applyFill="1" applyBorder="1" applyProtection="1">
      <protection locked="0"/>
    </xf>
    <xf numFmtId="0" fontId="22" fillId="15" borderId="31" xfId="0" applyFont="1" applyFill="1" applyBorder="1"/>
    <xf numFmtId="43" fontId="20" fillId="17" borderId="23" xfId="2" applyFont="1" applyFill="1" applyBorder="1" applyAlignment="1">
      <alignment wrapText="1"/>
    </xf>
    <xf numFmtId="0" fontId="22" fillId="16" borderId="44" xfId="0" applyFont="1" applyFill="1" applyBorder="1"/>
    <xf numFmtId="44" fontId="0" fillId="15" borderId="46" xfId="3" applyFont="1" applyFill="1" applyBorder="1"/>
    <xf numFmtId="0" fontId="0" fillId="15" borderId="44" xfId="0" applyFill="1" applyBorder="1"/>
    <xf numFmtId="44" fontId="24" fillId="4" borderId="45" xfId="3" applyFont="1" applyFill="1" applyBorder="1" applyProtection="1">
      <protection locked="0"/>
    </xf>
    <xf numFmtId="0" fontId="22" fillId="15" borderId="44" xfId="0" applyFont="1" applyFill="1" applyBorder="1" applyProtection="1">
      <protection locked="0"/>
    </xf>
    <xf numFmtId="0" fontId="18" fillId="18" borderId="47" xfId="0" applyFont="1" applyFill="1" applyBorder="1"/>
    <xf numFmtId="44" fontId="25" fillId="18" borderId="48" xfId="3" applyFont="1" applyFill="1" applyBorder="1"/>
    <xf numFmtId="0" fontId="18" fillId="15" borderId="49" xfId="0" applyFont="1" applyFill="1" applyBorder="1"/>
    <xf numFmtId="0" fontId="21" fillId="15" borderId="50" xfId="0" applyFont="1" applyFill="1" applyBorder="1"/>
    <xf numFmtId="44" fontId="24" fillId="4" borderId="6" xfId="3" applyFont="1" applyFill="1" applyBorder="1" applyProtection="1"/>
    <xf numFmtId="0" fontId="19" fillId="15" borderId="42" xfId="0" applyFont="1" applyFill="1" applyBorder="1"/>
    <xf numFmtId="0" fontId="20" fillId="15" borderId="51" xfId="0" applyFont="1" applyFill="1" applyBorder="1"/>
    <xf numFmtId="0" fontId="21" fillId="15" borderId="44" xfId="0" applyFont="1" applyFill="1" applyBorder="1"/>
    <xf numFmtId="0" fontId="21" fillId="15" borderId="52" xfId="0" applyFont="1" applyFill="1" applyBorder="1"/>
    <xf numFmtId="3" fontId="2" fillId="9" borderId="53" xfId="0" applyNumberFormat="1" applyFont="1" applyFill="1" applyBorder="1"/>
    <xf numFmtId="3" fontId="2" fillId="9" borderId="0" xfId="0" applyNumberFormat="1" applyFont="1" applyFill="1"/>
    <xf numFmtId="3" fontId="6" fillId="4" borderId="39" xfId="0" applyNumberFormat="1" applyFont="1" applyFill="1" applyBorder="1"/>
    <xf numFmtId="43" fontId="6" fillId="8" borderId="1" xfId="2" applyFont="1" applyFill="1" applyBorder="1" applyAlignment="1" applyProtection="1">
      <alignment horizontal="left" vertical="center" wrapText="1"/>
    </xf>
    <xf numFmtId="43" fontId="6" fillId="13" borderId="1" xfId="2" applyFont="1" applyFill="1" applyBorder="1" applyAlignment="1" applyProtection="1">
      <alignment horizontal="left" vertical="center" wrapText="1"/>
    </xf>
    <xf numFmtId="0" fontId="2" fillId="4" borderId="0" xfId="0" applyFont="1" applyFill="1" applyAlignment="1">
      <alignment horizontal="left"/>
    </xf>
    <xf numFmtId="43" fontId="6" fillId="11" borderId="1" xfId="2" applyFont="1" applyFill="1" applyBorder="1" applyAlignment="1" applyProtection="1">
      <alignment horizontal="left" vertical="center" wrapText="1"/>
    </xf>
    <xf numFmtId="0" fontId="2" fillId="10" borderId="1" xfId="0" applyFont="1" applyFill="1" applyBorder="1" applyAlignment="1" applyProtection="1">
      <alignment horizontal="left"/>
      <protection locked="0"/>
    </xf>
    <xf numFmtId="43" fontId="6" fillId="12" borderId="1" xfId="2" applyFont="1" applyFill="1" applyBorder="1" applyAlignment="1" applyProtection="1">
      <alignment horizontal="left" vertical="center" wrapText="1"/>
    </xf>
    <xf numFmtId="43" fontId="6" fillId="6" borderId="1" xfId="2" applyFont="1" applyFill="1" applyBorder="1" applyAlignment="1" applyProtection="1">
      <alignment horizontal="left" vertical="top" wrapText="1"/>
    </xf>
    <xf numFmtId="0" fontId="2" fillId="9" borderId="2" xfId="0" applyFont="1" applyFill="1" applyBorder="1"/>
    <xf numFmtId="0" fontId="0" fillId="0" borderId="4" xfId="0" applyBorder="1"/>
    <xf numFmtId="0" fontId="2" fillId="9" borderId="16" xfId="0" applyFont="1" applyFill="1" applyBorder="1"/>
    <xf numFmtId="0" fontId="0" fillId="0" borderId="32" xfId="0" applyBorder="1"/>
    <xf numFmtId="0" fontId="6" fillId="5" borderId="17" xfId="0" applyFont="1" applyFill="1" applyBorder="1"/>
    <xf numFmtId="0" fontId="0" fillId="0" borderId="33" xfId="0" applyBorder="1"/>
    <xf numFmtId="0" fontId="3" fillId="10" borderId="34" xfId="0" applyFont="1" applyFill="1" applyBorder="1" applyProtection="1">
      <protection locked="0"/>
    </xf>
    <xf numFmtId="0" fontId="0" fillId="10" borderId="14" xfId="0" applyFill="1" applyBorder="1" applyProtection="1">
      <protection locked="0"/>
    </xf>
    <xf numFmtId="0" fontId="0" fillId="10" borderId="15" xfId="0" applyFill="1" applyBorder="1" applyProtection="1">
      <protection locked="0"/>
    </xf>
    <xf numFmtId="0" fontId="3" fillId="10" borderId="35" xfId="0" applyFont="1" applyFill="1" applyBorder="1" applyProtection="1">
      <protection locked="0"/>
    </xf>
    <xf numFmtId="0" fontId="0" fillId="10" borderId="1" xfId="0" applyFill="1" applyBorder="1" applyProtection="1">
      <protection locked="0"/>
    </xf>
    <xf numFmtId="0" fontId="0" fillId="10" borderId="6" xfId="0" applyFill="1" applyBorder="1" applyProtection="1">
      <protection locked="0"/>
    </xf>
    <xf numFmtId="0" fontId="3" fillId="10" borderId="36" xfId="0" applyFont="1" applyFill="1" applyBorder="1" applyProtection="1">
      <protection locked="0"/>
    </xf>
    <xf numFmtId="0" fontId="0" fillId="10" borderId="8" xfId="0" applyFill="1" applyBorder="1" applyProtection="1">
      <protection locked="0"/>
    </xf>
    <xf numFmtId="0" fontId="0" fillId="10" borderId="9" xfId="0" applyFill="1" applyBorder="1" applyProtection="1">
      <protection locked="0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3" fillId="10" borderId="16" xfId="0" applyFont="1" applyFill="1" applyBorder="1" applyProtection="1">
      <protection locked="0"/>
    </xf>
    <xf numFmtId="0" fontId="0" fillId="10" borderId="38" xfId="0" applyFill="1" applyBorder="1" applyProtection="1">
      <protection locked="0"/>
    </xf>
    <xf numFmtId="0" fontId="0" fillId="0" borderId="38" xfId="0" applyBorder="1" applyProtection="1">
      <protection locked="0"/>
    </xf>
    <xf numFmtId="0" fontId="0" fillId="0" borderId="32" xfId="0" applyBorder="1" applyProtection="1">
      <protection locked="0"/>
    </xf>
    <xf numFmtId="0" fontId="3" fillId="10" borderId="17" xfId="0" applyFont="1" applyFill="1" applyBorder="1" applyProtection="1">
      <protection locked="0"/>
    </xf>
    <xf numFmtId="0" fontId="0" fillId="10" borderId="25" xfId="0" applyFill="1" applyBorder="1" applyProtection="1">
      <protection locked="0"/>
    </xf>
    <xf numFmtId="0" fontId="0" fillId="0" borderId="25" xfId="0" applyBorder="1" applyProtection="1">
      <protection locked="0"/>
    </xf>
    <xf numFmtId="0" fontId="0" fillId="0" borderId="33" xfId="0" applyBorder="1" applyProtection="1">
      <protection locked="0"/>
    </xf>
    <xf numFmtId="0" fontId="3" fillId="10" borderId="38" xfId="0" applyFont="1" applyFill="1" applyBorder="1" applyProtection="1">
      <protection locked="0"/>
    </xf>
    <xf numFmtId="0" fontId="3" fillId="10" borderId="32" xfId="0" applyFont="1" applyFill="1" applyBorder="1" applyProtection="1">
      <protection locked="0"/>
    </xf>
    <xf numFmtId="0" fontId="3" fillId="0" borderId="39" xfId="0" applyFont="1" applyBorder="1"/>
    <xf numFmtId="0" fontId="0" fillId="0" borderId="39" xfId="0" applyBorder="1"/>
    <xf numFmtId="0" fontId="3" fillId="4" borderId="39" xfId="0" applyFont="1" applyFill="1" applyBorder="1"/>
    <xf numFmtId="0" fontId="0" fillId="4" borderId="39" xfId="0" applyFill="1" applyBorder="1"/>
    <xf numFmtId="0" fontId="3" fillId="4" borderId="31" xfId="0" applyFont="1" applyFill="1" applyBorder="1" applyAlignment="1">
      <alignment wrapText="1"/>
    </xf>
    <xf numFmtId="0" fontId="0" fillId="4" borderId="40" xfId="0" applyFill="1" applyBorder="1" applyAlignment="1">
      <alignment wrapText="1"/>
    </xf>
    <xf numFmtId="0" fontId="0" fillId="4" borderId="41" xfId="0" applyFill="1" applyBorder="1" applyAlignment="1">
      <alignment wrapText="1"/>
    </xf>
    <xf numFmtId="0" fontId="3" fillId="10" borderId="2" xfId="0" applyFont="1" applyFill="1" applyBorder="1" applyProtection="1">
      <protection locked="0"/>
    </xf>
    <xf numFmtId="0" fontId="0" fillId="10" borderId="3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49" fontId="2" fillId="0" borderId="0" xfId="0" applyNumberFormat="1" applyFont="1"/>
    <xf numFmtId="0" fontId="27" fillId="4" borderId="0" xfId="0" applyFont="1" applyFill="1"/>
    <xf numFmtId="0" fontId="28" fillId="0" borderId="0" xfId="0" applyFont="1"/>
  </cellXfs>
  <cellStyles count="7">
    <cellStyle name="Comma" xfId="2" builtinId="3"/>
    <cellStyle name="Comma 2" xfId="5" xr:uid="{31EDB6BB-ED6F-47C1-85D4-871695D8A226}"/>
    <cellStyle name="Currency" xfId="3" builtinId="4"/>
    <cellStyle name="Currency 2" xfId="6" xr:uid="{29735044-E33F-47AB-A670-040B3937BE6C}"/>
    <cellStyle name="Hyperlink" xfId="4" builtinId="8"/>
    <cellStyle name="Normal" xfId="0" builtinId="0"/>
    <cellStyle name="Percent" xfId="1" builtinId="5"/>
  </cellStyles>
  <dxfs count="1"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E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#Oversigt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Oversigt!A1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50</xdr:row>
      <xdr:rowOff>85725</xdr:rowOff>
    </xdr:from>
    <xdr:to>
      <xdr:col>15</xdr:col>
      <xdr:colOff>113251</xdr:colOff>
      <xdr:row>76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039181F-8FBE-943D-883A-3DBFD7AA4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4850" y="9153525"/>
          <a:ext cx="9266776" cy="4724400"/>
        </a:xfrm>
        <a:prstGeom prst="rect">
          <a:avLst/>
        </a:prstGeom>
      </xdr:spPr>
    </xdr:pic>
    <xdr:clientData/>
  </xdr:twoCellAnchor>
  <xdr:twoCellAnchor editAs="oneCell">
    <xdr:from>
      <xdr:col>1</xdr:col>
      <xdr:colOff>82549</xdr:colOff>
      <xdr:row>24</xdr:row>
      <xdr:rowOff>120650</xdr:rowOff>
    </xdr:from>
    <xdr:to>
      <xdr:col>16</xdr:col>
      <xdr:colOff>266699</xdr:colOff>
      <xdr:row>46</xdr:row>
      <xdr:rowOff>113667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912F65CD-0E0C-1324-E23B-126EB2F51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0724" y="4483100"/>
          <a:ext cx="10042525" cy="3974467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</xdr:row>
      <xdr:rowOff>0</xdr:rowOff>
    </xdr:from>
    <xdr:ext cx="3483706" cy="964922"/>
    <xdr:pic>
      <xdr:nvPicPr>
        <xdr:cNvPr id="2" name="Picture 1">
          <a:extLst>
            <a:ext uri="{FF2B5EF4-FFF2-40B4-BE49-F238E27FC236}">
              <a16:creationId xmlns:a16="http://schemas.microsoft.com/office/drawing/2014/main" id="{7CC73EE5-F9CF-4A32-8A0C-1BDCC0B25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" y="180975"/>
          <a:ext cx="3483706" cy="964922"/>
        </a:xfrm>
        <a:prstGeom prst="rect">
          <a:avLst/>
        </a:prstGeom>
      </xdr:spPr>
    </xdr:pic>
    <xdr:clientData/>
  </xdr:oneCellAnchor>
  <xdr:twoCellAnchor>
    <xdr:from>
      <xdr:col>2</xdr:col>
      <xdr:colOff>104775</xdr:colOff>
      <xdr:row>18</xdr:row>
      <xdr:rowOff>3174</xdr:rowOff>
    </xdr:from>
    <xdr:to>
      <xdr:col>5</xdr:col>
      <xdr:colOff>190500</xdr:colOff>
      <xdr:row>22</xdr:row>
      <xdr:rowOff>123824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2286AA14-CACA-44A3-BC5D-8817352FC11F}"/>
            </a:ext>
          </a:extLst>
        </xdr:cNvPr>
        <xdr:cNvSpPr/>
      </xdr:nvSpPr>
      <xdr:spPr>
        <a:xfrm>
          <a:off x="1381125" y="3279774"/>
          <a:ext cx="2000250" cy="844550"/>
        </a:xfrm>
        <a:prstGeom prst="wedgeRoundRectCallout">
          <a:avLst>
            <a:gd name="adj1" fmla="val -8505"/>
            <a:gd name="adj2" fmla="val 18080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kan du i fri tekst</a:t>
          </a:r>
          <a:r>
            <a:rPr lang="en-GB" sz="1100" baseline="0"/>
            <a:t> beskrive den enkelte budgetpost. </a:t>
          </a:r>
          <a:endParaRPr lang="en-DK" sz="1100"/>
        </a:p>
      </xdr:txBody>
    </xdr:sp>
    <xdr:clientData/>
  </xdr:twoCellAnchor>
  <xdr:twoCellAnchor>
    <xdr:from>
      <xdr:col>5</xdr:col>
      <xdr:colOff>428626</xdr:colOff>
      <xdr:row>18</xdr:row>
      <xdr:rowOff>69849</xdr:rowOff>
    </xdr:from>
    <xdr:to>
      <xdr:col>8</xdr:col>
      <xdr:colOff>114300</xdr:colOff>
      <xdr:row>24</xdr:row>
      <xdr:rowOff>53975</xdr:rowOff>
    </xdr:to>
    <xdr:sp macro="" textlink="">
      <xdr:nvSpPr>
        <xdr:cNvPr id="4" name="Speech Bubble: Rectangle with Corners Rounded 3">
          <a:extLst>
            <a:ext uri="{FF2B5EF4-FFF2-40B4-BE49-F238E27FC236}">
              <a16:creationId xmlns:a16="http://schemas.microsoft.com/office/drawing/2014/main" id="{13EFB8C1-9DD1-4D97-9F8B-14EE83BAA597}"/>
            </a:ext>
          </a:extLst>
        </xdr:cNvPr>
        <xdr:cNvSpPr/>
      </xdr:nvSpPr>
      <xdr:spPr>
        <a:xfrm>
          <a:off x="3619501" y="3346449"/>
          <a:ext cx="1885949" cy="1069976"/>
        </a:xfrm>
        <a:prstGeom prst="wedgeRoundRectCallout">
          <a:avLst>
            <a:gd name="adj1" fmla="val -40171"/>
            <a:gd name="adj2" fmla="val 13717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skal du vælge "enhed</a:t>
          </a:r>
          <a:r>
            <a:rPr lang="en-GB" sz="1100" baseline="0"/>
            <a:t>" fra en menu. Hvis du mener at der mangler en enhed skal du bruge "stk.".</a:t>
          </a:r>
          <a:endParaRPr lang="en-DK" sz="1100"/>
        </a:p>
      </xdr:txBody>
    </xdr:sp>
    <xdr:clientData/>
  </xdr:twoCellAnchor>
  <xdr:twoCellAnchor>
    <xdr:from>
      <xdr:col>15</xdr:col>
      <xdr:colOff>523875</xdr:colOff>
      <xdr:row>18</xdr:row>
      <xdr:rowOff>60324</xdr:rowOff>
    </xdr:from>
    <xdr:to>
      <xdr:col>20</xdr:col>
      <xdr:colOff>161925</xdr:colOff>
      <xdr:row>23</xdr:row>
      <xdr:rowOff>133350</xdr:rowOff>
    </xdr:to>
    <xdr:sp macro="" textlink="">
      <xdr:nvSpPr>
        <xdr:cNvPr id="7" name="Speech Bubble: Rectangle with Corners Rounded 6">
          <a:extLst>
            <a:ext uri="{FF2B5EF4-FFF2-40B4-BE49-F238E27FC236}">
              <a16:creationId xmlns:a16="http://schemas.microsoft.com/office/drawing/2014/main" id="{475052F3-156D-4E3F-962E-BA3D8F833359}"/>
            </a:ext>
          </a:extLst>
        </xdr:cNvPr>
        <xdr:cNvSpPr/>
      </xdr:nvSpPr>
      <xdr:spPr>
        <a:xfrm>
          <a:off x="10382250" y="3336924"/>
          <a:ext cx="2828925" cy="977901"/>
        </a:xfrm>
        <a:prstGeom prst="wedgeRoundRectCallout">
          <a:avLst>
            <a:gd name="adj1" fmla="val -72333"/>
            <a:gd name="adj2" fmla="val 19040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Her kan du skrive</a:t>
          </a:r>
          <a:r>
            <a:rPr lang="en-GB" sz="1100" baseline="0"/>
            <a:t> en budgetnote i fri tekst. Denne tekst kan bruges til at forklarer en budgetlinje eller som husketekst til dig selv. </a:t>
          </a:r>
        </a:p>
        <a:p>
          <a:pPr algn="l"/>
          <a:endParaRPr lang="en-DK" sz="1100"/>
        </a:p>
      </xdr:txBody>
    </xdr:sp>
    <xdr:clientData/>
  </xdr:twoCellAnchor>
  <xdr:twoCellAnchor>
    <xdr:from>
      <xdr:col>8</xdr:col>
      <xdr:colOff>257175</xdr:colOff>
      <xdr:row>18</xdr:row>
      <xdr:rowOff>57150</xdr:rowOff>
    </xdr:from>
    <xdr:to>
      <xdr:col>11</xdr:col>
      <xdr:colOff>454025</xdr:colOff>
      <xdr:row>23</xdr:row>
      <xdr:rowOff>161924</xdr:rowOff>
    </xdr:to>
    <xdr:sp macro="" textlink="">
      <xdr:nvSpPr>
        <xdr:cNvPr id="9" name="Speech Bubble: Rectangle with Corners Rounded 8">
          <a:extLst>
            <a:ext uri="{FF2B5EF4-FFF2-40B4-BE49-F238E27FC236}">
              <a16:creationId xmlns:a16="http://schemas.microsoft.com/office/drawing/2014/main" id="{76525F95-9C7E-41BE-88A9-7D3B30B1DFD0}"/>
            </a:ext>
          </a:extLst>
        </xdr:cNvPr>
        <xdr:cNvSpPr/>
      </xdr:nvSpPr>
      <xdr:spPr>
        <a:xfrm>
          <a:off x="5648325" y="3333750"/>
          <a:ext cx="2111375" cy="1009649"/>
        </a:xfrm>
        <a:prstGeom prst="wedgeRoundRectCallout">
          <a:avLst>
            <a:gd name="adj1" fmla="val 2513"/>
            <a:gd name="adj2" fmla="val 179829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Evt. egenbetaling/andre</a:t>
          </a:r>
          <a:r>
            <a:rPr lang="en-GB" sz="1100" baseline="0"/>
            <a:t> bidrag skrives ind her. </a:t>
          </a:r>
        </a:p>
        <a:p>
          <a:pPr algn="l"/>
          <a:endParaRPr lang="en-DK" sz="1100"/>
        </a:p>
      </xdr:txBody>
    </xdr:sp>
    <xdr:clientData/>
  </xdr:twoCellAnchor>
  <xdr:twoCellAnchor>
    <xdr:from>
      <xdr:col>14</xdr:col>
      <xdr:colOff>485775</xdr:colOff>
      <xdr:row>56</xdr:row>
      <xdr:rowOff>9525</xdr:rowOff>
    </xdr:from>
    <xdr:to>
      <xdr:col>17</xdr:col>
      <xdr:colOff>457200</xdr:colOff>
      <xdr:row>61</xdr:row>
      <xdr:rowOff>111125</xdr:rowOff>
    </xdr:to>
    <xdr:sp macro="" textlink="">
      <xdr:nvSpPr>
        <xdr:cNvPr id="10" name="Speech Bubble: Rectangle with Corners Rounded 9">
          <a:extLst>
            <a:ext uri="{FF2B5EF4-FFF2-40B4-BE49-F238E27FC236}">
              <a16:creationId xmlns:a16="http://schemas.microsoft.com/office/drawing/2014/main" id="{1511ABD0-53A6-D6FE-98E7-785F5754EA01}"/>
            </a:ext>
          </a:extLst>
        </xdr:cNvPr>
        <xdr:cNvSpPr/>
      </xdr:nvSpPr>
      <xdr:spPr>
        <a:xfrm>
          <a:off x="9705975" y="10163175"/>
          <a:ext cx="1885950" cy="1006475"/>
        </a:xfrm>
        <a:prstGeom prst="wedgeRoundRectCallout">
          <a:avLst>
            <a:gd name="adj1" fmla="val -98093"/>
            <a:gd name="adj2" fmla="val 68452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de</a:t>
          </a:r>
          <a:r>
            <a:rPr lang="en-US" sz="1100" baseline="0"/>
            <a:t> faktiske indtægter og renteindtægter. Evt renteudgifter skal stå i minus</a:t>
          </a:r>
          <a:endParaRPr lang="en-DK" sz="1100"/>
        </a:p>
      </xdr:txBody>
    </xdr:sp>
    <xdr:clientData/>
  </xdr:twoCellAnchor>
  <xdr:twoCellAnchor>
    <xdr:from>
      <xdr:col>5</xdr:col>
      <xdr:colOff>187325</xdr:colOff>
      <xdr:row>75</xdr:row>
      <xdr:rowOff>168275</xdr:rowOff>
    </xdr:from>
    <xdr:to>
      <xdr:col>7</xdr:col>
      <xdr:colOff>514350</xdr:colOff>
      <xdr:row>79</xdr:row>
      <xdr:rowOff>15875</xdr:rowOff>
    </xdr:to>
    <xdr:sp macro="" textlink="">
      <xdr:nvSpPr>
        <xdr:cNvPr id="11" name="Speech Bubble: Rectangle with Corners Rounded 10">
          <a:extLst>
            <a:ext uri="{FF2B5EF4-FFF2-40B4-BE49-F238E27FC236}">
              <a16:creationId xmlns:a16="http://schemas.microsoft.com/office/drawing/2014/main" id="{414E2E84-957B-45F5-9162-4F91FE4ABAC0}"/>
            </a:ext>
          </a:extLst>
        </xdr:cNvPr>
        <xdr:cNvSpPr/>
      </xdr:nvSpPr>
      <xdr:spPr>
        <a:xfrm>
          <a:off x="3378200" y="13760450"/>
          <a:ext cx="1889125" cy="571500"/>
        </a:xfrm>
        <a:prstGeom prst="wedgeRoundRectCallout">
          <a:avLst>
            <a:gd name="adj1" fmla="val 12772"/>
            <a:gd name="adj2" fmla="val -205469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På denne linje udfyldes budgetterede revisonsomkostninger</a:t>
          </a:r>
          <a:r>
            <a:rPr lang="en-US" sz="1100" baseline="0"/>
            <a:t> </a:t>
          </a:r>
          <a:endParaRPr lang="en-DK" sz="1100"/>
        </a:p>
      </xdr:txBody>
    </xdr:sp>
    <xdr:clientData/>
  </xdr:twoCellAnchor>
  <xdr:twoCellAnchor>
    <xdr:from>
      <xdr:col>8</xdr:col>
      <xdr:colOff>95250</xdr:colOff>
      <xdr:row>74</xdr:row>
      <xdr:rowOff>19050</xdr:rowOff>
    </xdr:from>
    <xdr:to>
      <xdr:col>11</xdr:col>
      <xdr:colOff>76200</xdr:colOff>
      <xdr:row>77</xdr:row>
      <xdr:rowOff>44450</xdr:rowOff>
    </xdr:to>
    <xdr:sp macro="" textlink="">
      <xdr:nvSpPr>
        <xdr:cNvPr id="12" name="Speech Bubble: Rectangle with Corners Rounded 11">
          <a:extLst>
            <a:ext uri="{FF2B5EF4-FFF2-40B4-BE49-F238E27FC236}">
              <a16:creationId xmlns:a16="http://schemas.microsoft.com/office/drawing/2014/main" id="{920B0B22-071D-4B20-A395-17D8446E82CA}"/>
            </a:ext>
          </a:extLst>
        </xdr:cNvPr>
        <xdr:cNvSpPr/>
      </xdr:nvSpPr>
      <xdr:spPr>
        <a:xfrm>
          <a:off x="5486400" y="13430250"/>
          <a:ext cx="1895475" cy="568325"/>
        </a:xfrm>
        <a:prstGeom prst="wedgeRoundRectCallout">
          <a:avLst>
            <a:gd name="adj1" fmla="val -12401"/>
            <a:gd name="adj2" fmla="val -122220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budgetteret</a:t>
          </a:r>
          <a:r>
            <a:rPr lang="en-US" sz="1100" baseline="0"/>
            <a:t> administrationsbidrag </a:t>
          </a:r>
          <a:endParaRPr lang="en-DK" sz="1100"/>
        </a:p>
      </xdr:txBody>
    </xdr:sp>
    <xdr:clientData/>
  </xdr:twoCellAnchor>
  <xdr:twoCellAnchor>
    <xdr:from>
      <xdr:col>14</xdr:col>
      <xdr:colOff>381000</xdr:colOff>
      <xdr:row>65</xdr:row>
      <xdr:rowOff>57149</xdr:rowOff>
    </xdr:from>
    <xdr:to>
      <xdr:col>17</xdr:col>
      <xdr:colOff>352425</xdr:colOff>
      <xdr:row>70</xdr:row>
      <xdr:rowOff>3174</xdr:rowOff>
    </xdr:to>
    <xdr:sp macro="" textlink="">
      <xdr:nvSpPr>
        <xdr:cNvPr id="14" name="Speech Bubble: Rectangle with Corners Rounded 13">
          <a:extLst>
            <a:ext uri="{FF2B5EF4-FFF2-40B4-BE49-F238E27FC236}">
              <a16:creationId xmlns:a16="http://schemas.microsoft.com/office/drawing/2014/main" id="{091AA682-C4EC-42F0-B113-F0B702D44EA3}"/>
            </a:ext>
          </a:extLst>
        </xdr:cNvPr>
        <xdr:cNvSpPr/>
      </xdr:nvSpPr>
      <xdr:spPr>
        <a:xfrm>
          <a:off x="9601200" y="11839574"/>
          <a:ext cx="1885950" cy="850900"/>
        </a:xfrm>
        <a:prstGeom prst="wedgeRoundRectCallout">
          <a:avLst>
            <a:gd name="adj1" fmla="val -104143"/>
            <a:gd name="adj2" fmla="val -42587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Her udfyldes de faktiske samlede</a:t>
          </a:r>
          <a:r>
            <a:rPr lang="en-US" sz="1100" baseline="0"/>
            <a:t> rengskabstal ,  på linje niveau</a:t>
          </a:r>
          <a:endParaRPr lang="en-DK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1714500</xdr:colOff>
      <xdr:row>2</xdr:row>
      <xdr:rowOff>287992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8B68A6-E043-44E0-8A86-8A2A6802DFF1}"/>
            </a:ext>
          </a:extLst>
        </xdr:cNvPr>
        <xdr:cNvSpPr/>
      </xdr:nvSpPr>
      <xdr:spPr>
        <a:xfrm>
          <a:off x="6038850" y="180975"/>
          <a:ext cx="1714500" cy="468967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  <xdr:twoCellAnchor editAs="oneCell">
    <xdr:from>
      <xdr:col>6</xdr:col>
      <xdr:colOff>853888</xdr:colOff>
      <xdr:row>0</xdr:row>
      <xdr:rowOff>156882</xdr:rowOff>
    </xdr:from>
    <xdr:to>
      <xdr:col>9</xdr:col>
      <xdr:colOff>85709</xdr:colOff>
      <xdr:row>6</xdr:row>
      <xdr:rowOff>26147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EED7D7-1C62-4F7D-8D33-2E71E0A20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35770" y="156882"/>
          <a:ext cx="3467645" cy="10570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487372</xdr:colOff>
      <xdr:row>0</xdr:row>
      <xdr:rowOff>164913</xdr:rowOff>
    </xdr:from>
    <xdr:to>
      <xdr:col>10</xdr:col>
      <xdr:colOff>216734</xdr:colOff>
      <xdr:row>5</xdr:row>
      <xdr:rowOff>112059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5BD8A9-93FE-100D-9F3B-26C00FBA4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9313" y="164913"/>
          <a:ext cx="3464096" cy="10677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376CD062-75EE-4050-BC0F-F91EF93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59471" y="192181"/>
          <a:ext cx="2219324" cy="625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4" name="Arrow: Left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F50B9B-93F5-FE2C-1DE6-AA963E7C8BDC}"/>
            </a:ext>
          </a:extLst>
        </xdr:cNvPr>
        <xdr:cNvSpPr/>
      </xdr:nvSpPr>
      <xdr:spPr>
        <a:xfrm>
          <a:off x="7602818" y="78253"/>
          <a:ext cx="1689660" cy="49341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971550</xdr:colOff>
      <xdr:row>0</xdr:row>
      <xdr:rowOff>101600</xdr:rowOff>
    </xdr:from>
    <xdr:to>
      <xdr:col>10</xdr:col>
      <xdr:colOff>657753</xdr:colOff>
      <xdr:row>3</xdr:row>
      <xdr:rowOff>182469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18BB7DA2-316F-4456-9E90-C3CBCB83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58525" y="101600"/>
          <a:ext cx="2476499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694765</xdr:colOff>
      <xdr:row>0</xdr:row>
      <xdr:rowOff>142500</xdr:rowOff>
    </xdr:from>
    <xdr:to>
      <xdr:col>7</xdr:col>
      <xdr:colOff>156883</xdr:colOff>
      <xdr:row>2</xdr:row>
      <xdr:rowOff>140820</xdr:rowOff>
    </xdr:to>
    <xdr:sp macro="" textlink="">
      <xdr:nvSpPr>
        <xdr:cNvPr id="5" name="Arrow: Left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CBBCA6-1A1A-9E8A-72DA-3B730E5CE96E}"/>
            </a:ext>
          </a:extLst>
        </xdr:cNvPr>
        <xdr:cNvSpPr/>
      </xdr:nvSpPr>
      <xdr:spPr>
        <a:xfrm>
          <a:off x="9379324" y="142500"/>
          <a:ext cx="1714500" cy="468967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5DF77C5F-A50C-4AEE-BD1E-B20A9F38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2DCDF7-85EA-4C7C-A70C-3491E9BB4F1E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88DF4CCB-45E7-419E-BC74-536FF86D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BC85B6-DAA5-44B0-AEC0-18F67DA448CC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1380564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BCD5F19A-FBDA-4405-9349-D7C78DA2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09239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19C948-A952-4E9B-A6CF-9C0FE6DD665D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1383738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7E33B86D-53CC-4F87-857D-BE23550B6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CE71FC-4DC9-49A1-88F5-7B882EFEBF94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12887</xdr:rowOff>
    </xdr:from>
    <xdr:to>
      <xdr:col>7</xdr:col>
      <xdr:colOff>1383739</xdr:colOff>
      <xdr:row>3</xdr:row>
      <xdr:rowOff>55656</xdr:rowOff>
    </xdr:to>
    <xdr:pic>
      <xdr:nvPicPr>
        <xdr:cNvPr id="2" name="Billede 1" descr="Et billede, der indeholder tekst, clipart&#10;&#10;Automatisk genereret beskrivelse">
          <a:extLst>
            <a:ext uri="{FF2B5EF4-FFF2-40B4-BE49-F238E27FC236}">
              <a16:creationId xmlns:a16="http://schemas.microsoft.com/office/drawing/2014/main" id="{94A97EFA-19BB-4D23-AA1F-350F1473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0" y="190687"/>
          <a:ext cx="2212414" cy="636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778436</xdr:colOff>
      <xdr:row>0</xdr:row>
      <xdr:rowOff>78253</xdr:rowOff>
    </xdr:from>
    <xdr:to>
      <xdr:col>6</xdr:col>
      <xdr:colOff>238125</xdr:colOff>
      <xdr:row>2</xdr:row>
      <xdr:rowOff>101016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33A42E-3497-485D-8AE9-E793198987E8}"/>
            </a:ext>
          </a:extLst>
        </xdr:cNvPr>
        <xdr:cNvSpPr/>
      </xdr:nvSpPr>
      <xdr:spPr>
        <a:xfrm>
          <a:off x="7598336" y="78253"/>
          <a:ext cx="1685364" cy="502188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TILBAGE TIL OVERSIGT</a:t>
          </a:r>
          <a:endParaRPr lang="en-DK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niel Nygaard Madsen" id="{FC91DBB4-DC60-4FFF-B862-EE43A84DA672}" userId="S::dnm@cku.dk::dedf4e47-d5b3-4d46-aaa5-b919f217feb4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0" dT="2026-01-07T13:59:07.99" personId="{FC91DBB4-DC60-4FFF-B862-EE43A84DA672}" id="{BABFAE02-317F-4EDD-9A4B-D0B77EB9294E}">
    <text xml:space="preserve">Indsæt ”Calculation Guide” (på dansk) fra Budget and Accounts 2025 Grant One 061025.xlsx  ”Danish Workhours”! </text>
    <extLst>
      <x:ext xmlns:xltc2="http://schemas.microsoft.com/office/spreadsheetml/2020/threadedcomments2" uri="{F7C98A9C-CBB3-438F-8F68-D28B6AF4A901}">
        <xltc2:checksum>3762188618</xltc2:checksum>
        <xltc2:hyperlink startIndex="42" length="46" url="https://dmru.sharepoint.com/:x:/s/DMRU-puljen/IQAelHRfjmvASrwqE-Nr-DohAcT04nsxAtxAVOfAiE3fY1o?e=zmG31C"/>
      </x:ext>
    </extLs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182BE-C837-497C-BCB8-65071DDD83FE}">
  <sheetPr>
    <tabColor rgb="FFFFFF00"/>
  </sheetPr>
  <dimension ref="B11:G49"/>
  <sheetViews>
    <sheetView topLeftCell="A15" workbookViewId="0">
      <selection activeCell="L2" sqref="L2"/>
    </sheetView>
  </sheetViews>
  <sheetFormatPr defaultColWidth="9.1796875" defaultRowHeight="14.5" x14ac:dyDescent="0.35"/>
  <cols>
    <col min="1" max="5" width="9.1796875" style="90"/>
    <col min="6" max="6" width="13.1796875" style="90" customWidth="1"/>
    <col min="7" max="16384" width="9.1796875" style="90"/>
  </cols>
  <sheetData>
    <row r="11" spans="2:7" ht="15" thickBot="1" x14ac:dyDescent="0.4">
      <c r="B11" s="90" t="s">
        <v>86</v>
      </c>
    </row>
    <row r="12" spans="2:7" ht="15" thickBot="1" x14ac:dyDescent="0.4">
      <c r="B12" s="90" t="s">
        <v>87</v>
      </c>
      <c r="G12" s="91"/>
    </row>
    <row r="14" spans="2:7" x14ac:dyDescent="0.35">
      <c r="B14" s="90" t="s">
        <v>88</v>
      </c>
    </row>
    <row r="16" spans="2:7" x14ac:dyDescent="0.35">
      <c r="B16" s="90" t="s">
        <v>199</v>
      </c>
    </row>
    <row r="17" spans="2:2" x14ac:dyDescent="0.35">
      <c r="B17" s="90" t="s">
        <v>89</v>
      </c>
    </row>
    <row r="19" spans="2:2" x14ac:dyDescent="0.35">
      <c r="B19" s="90" t="s">
        <v>73</v>
      </c>
    </row>
    <row r="48" spans="2:2" x14ac:dyDescent="0.35">
      <c r="B48" s="90" t="s">
        <v>90</v>
      </c>
    </row>
    <row r="49" spans="2:2" x14ac:dyDescent="0.35">
      <c r="B49" s="90" t="s">
        <v>91</v>
      </c>
    </row>
  </sheetData>
  <sheetProtection algorithmName="SHA-512" hashValue="tGhxn5Aerq1IFqldn2746ymx4x2VWtLA3JtersF7auDsgpkwBXMyusf0BMJXsCYe6Y2CPjw4WrOqyLCmUNF1cg==" saltValue="AYUnWWZL8GG3KyCirKkRB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46EAC-96C2-4D3B-9656-797A366C10CC}">
  <sheetPr>
    <pageSetUpPr autoPageBreaks="0"/>
  </sheetPr>
  <dimension ref="B3:J30"/>
  <sheetViews>
    <sheetView zoomScale="85" zoomScaleNormal="85" workbookViewId="0">
      <selection activeCell="F34" sqref="F34"/>
    </sheetView>
  </sheetViews>
  <sheetFormatPr defaultColWidth="8.7265625" defaultRowHeight="14.5" x14ac:dyDescent="0.35"/>
  <cols>
    <col min="1" max="1" width="8.7265625" style="90"/>
    <col min="2" max="8" width="25.81640625" style="90" customWidth="1"/>
    <col min="9" max="9" width="8.7265625" style="90"/>
    <col min="10" max="10" width="1.453125" style="90" customWidth="1"/>
    <col min="11" max="16384" width="8.7265625" style="90"/>
  </cols>
  <sheetData>
    <row r="3" spans="2:10" ht="23" x14ac:dyDescent="0.5">
      <c r="B3" s="4" t="s">
        <v>204</v>
      </c>
    </row>
    <row r="9" spans="2:10" ht="18.5" thickBot="1" x14ac:dyDescent="0.45">
      <c r="B9" s="172" t="s">
        <v>201</v>
      </c>
      <c r="C9" s="173"/>
      <c r="D9" s="173"/>
      <c r="E9" s="173"/>
      <c r="F9" s="173"/>
      <c r="G9" s="173"/>
      <c r="H9" s="173"/>
      <c r="I9" s="173"/>
      <c r="J9" s="173"/>
    </row>
    <row r="10" spans="2:10" ht="18" x14ac:dyDescent="0.4">
      <c r="B10" s="179"/>
      <c r="C10" s="180"/>
      <c r="D10" s="180"/>
      <c r="E10" s="180"/>
      <c r="F10" s="181"/>
      <c r="G10" s="181"/>
      <c r="H10" s="181"/>
      <c r="I10" s="181"/>
      <c r="J10" s="182"/>
    </row>
    <row r="11" spans="2:10" ht="18" x14ac:dyDescent="0.4">
      <c r="B11" s="162"/>
      <c r="C11" s="163"/>
      <c r="D11" s="163"/>
      <c r="E11" s="163"/>
      <c r="F11" s="164"/>
      <c r="G11" s="164"/>
      <c r="H11" s="164"/>
      <c r="I11" s="164"/>
      <c r="J11" s="165"/>
    </row>
    <row r="12" spans="2:10" ht="18" x14ac:dyDescent="0.4">
      <c r="B12" s="162"/>
      <c r="C12" s="163"/>
      <c r="D12" s="163"/>
      <c r="E12" s="163"/>
      <c r="F12" s="164"/>
      <c r="G12" s="164"/>
      <c r="H12" s="164"/>
      <c r="I12" s="164"/>
      <c r="J12" s="165"/>
    </row>
    <row r="13" spans="2:10" ht="18" x14ac:dyDescent="0.4">
      <c r="B13" s="162"/>
      <c r="C13" s="163"/>
      <c r="D13" s="163"/>
      <c r="E13" s="163"/>
      <c r="F13" s="164"/>
      <c r="G13" s="164"/>
      <c r="H13" s="164"/>
      <c r="I13" s="164"/>
      <c r="J13" s="165"/>
    </row>
    <row r="14" spans="2:10" ht="18.5" thickBot="1" x14ac:dyDescent="0.45">
      <c r="B14" s="166"/>
      <c r="C14" s="167"/>
      <c r="D14" s="167"/>
      <c r="E14" s="167"/>
      <c r="F14" s="168"/>
      <c r="G14" s="168"/>
      <c r="H14" s="168"/>
      <c r="I14" s="168"/>
      <c r="J14" s="169"/>
    </row>
    <row r="15" spans="2:10" x14ac:dyDescent="0.35">
      <c r="B15" s="109"/>
      <c r="C15" s="109"/>
      <c r="D15" s="109"/>
      <c r="E15" s="5"/>
      <c r="F15" s="5"/>
      <c r="G15" s="5"/>
      <c r="H15" s="5"/>
      <c r="I15" s="5"/>
      <c r="J15" s="5"/>
    </row>
    <row r="16" spans="2:10" x14ac:dyDescent="0.35">
      <c r="B16" s="109"/>
      <c r="C16" s="109"/>
      <c r="D16" s="109"/>
      <c r="E16" s="5"/>
      <c r="F16" s="5"/>
      <c r="G16" s="5"/>
      <c r="H16" s="5"/>
      <c r="I16" s="5"/>
      <c r="J16" s="5"/>
    </row>
    <row r="17" spans="2:10" ht="18.5" thickBot="1" x14ac:dyDescent="0.45">
      <c r="B17" s="174" t="s">
        <v>196</v>
      </c>
      <c r="C17" s="175"/>
      <c r="D17" s="175"/>
      <c r="E17" s="175"/>
      <c r="F17" s="175"/>
      <c r="G17" s="175"/>
      <c r="H17" s="175"/>
      <c r="I17" s="175"/>
      <c r="J17" s="175"/>
    </row>
    <row r="18" spans="2:10" ht="18" x14ac:dyDescent="0.4">
      <c r="B18" s="179"/>
      <c r="C18" s="180"/>
      <c r="D18" s="180"/>
      <c r="E18" s="180"/>
      <c r="F18" s="181"/>
      <c r="G18" s="181"/>
      <c r="H18" s="181"/>
      <c r="I18" s="181"/>
      <c r="J18" s="182"/>
    </row>
    <row r="19" spans="2:10" ht="18" x14ac:dyDescent="0.4">
      <c r="B19" s="162"/>
      <c r="C19" s="163"/>
      <c r="D19" s="163"/>
      <c r="E19" s="163"/>
      <c r="F19" s="164"/>
      <c r="G19" s="164"/>
      <c r="H19" s="164"/>
      <c r="I19" s="164"/>
      <c r="J19" s="165"/>
    </row>
    <row r="20" spans="2:10" ht="18" x14ac:dyDescent="0.4">
      <c r="B20" s="162"/>
      <c r="C20" s="163"/>
      <c r="D20" s="163"/>
      <c r="E20" s="163"/>
      <c r="F20" s="164"/>
      <c r="G20" s="164"/>
      <c r="H20" s="164"/>
      <c r="I20" s="164"/>
      <c r="J20" s="165"/>
    </row>
    <row r="21" spans="2:10" ht="18" x14ac:dyDescent="0.4">
      <c r="B21" s="162"/>
      <c r="C21" s="163"/>
      <c r="D21" s="163"/>
      <c r="E21" s="163"/>
      <c r="F21" s="164"/>
      <c r="G21" s="164"/>
      <c r="H21" s="164"/>
      <c r="I21" s="164"/>
      <c r="J21" s="165"/>
    </row>
    <row r="22" spans="2:10" ht="18.5" thickBot="1" x14ac:dyDescent="0.45">
      <c r="B22" s="166"/>
      <c r="C22" s="167"/>
      <c r="D22" s="167"/>
      <c r="E22" s="167"/>
      <c r="F22" s="168"/>
      <c r="G22" s="168"/>
      <c r="H22" s="168"/>
      <c r="I22" s="168"/>
      <c r="J22" s="169"/>
    </row>
    <row r="23" spans="2:10" x14ac:dyDescent="0.35">
      <c r="B23" s="5"/>
      <c r="C23" s="5"/>
      <c r="D23" s="5"/>
      <c r="E23" s="5"/>
      <c r="F23" s="5"/>
      <c r="G23" s="5"/>
      <c r="H23" s="5"/>
      <c r="I23" s="5"/>
      <c r="J23" s="5"/>
    </row>
    <row r="24" spans="2:10" ht="15" thickBot="1" x14ac:dyDescent="0.4">
      <c r="B24" s="110"/>
      <c r="C24" s="110"/>
      <c r="D24" s="110"/>
      <c r="E24" s="5"/>
      <c r="F24" s="5"/>
      <c r="G24" s="5"/>
      <c r="H24" s="5"/>
      <c r="I24" s="5"/>
      <c r="J24" s="5"/>
    </row>
    <row r="25" spans="2:10" ht="38.15" customHeight="1" thickBot="1" x14ac:dyDescent="0.45">
      <c r="B25" s="176" t="s">
        <v>197</v>
      </c>
      <c r="C25" s="177"/>
      <c r="D25" s="177"/>
      <c r="E25" s="177"/>
      <c r="F25" s="177"/>
      <c r="G25" s="177"/>
      <c r="H25" s="177"/>
      <c r="I25" s="177"/>
      <c r="J25" s="178"/>
    </row>
    <row r="26" spans="2:10" ht="18" x14ac:dyDescent="0.4">
      <c r="B26" s="179"/>
      <c r="C26" s="180"/>
      <c r="D26" s="180"/>
      <c r="E26" s="180"/>
      <c r="F26" s="181"/>
      <c r="G26" s="181"/>
      <c r="H26" s="181"/>
      <c r="I26" s="181"/>
      <c r="J26" s="182"/>
    </row>
    <row r="27" spans="2:10" ht="18" x14ac:dyDescent="0.4">
      <c r="B27" s="162"/>
      <c r="C27" s="163"/>
      <c r="D27" s="163"/>
      <c r="E27" s="163"/>
      <c r="F27" s="164"/>
      <c r="G27" s="164"/>
      <c r="H27" s="164"/>
      <c r="I27" s="164"/>
      <c r="J27" s="165"/>
    </row>
    <row r="28" spans="2:10" ht="18" x14ac:dyDescent="0.4">
      <c r="B28" s="162"/>
      <c r="C28" s="163"/>
      <c r="D28" s="163"/>
      <c r="E28" s="163"/>
      <c r="F28" s="164"/>
      <c r="G28" s="164"/>
      <c r="H28" s="164"/>
      <c r="I28" s="164"/>
      <c r="J28" s="165"/>
    </row>
    <row r="29" spans="2:10" ht="18" x14ac:dyDescent="0.4">
      <c r="B29" s="162"/>
      <c r="C29" s="170"/>
      <c r="D29" s="170"/>
      <c r="E29" s="170"/>
      <c r="F29" s="170"/>
      <c r="G29" s="170"/>
      <c r="H29" s="170"/>
      <c r="I29" s="170"/>
      <c r="J29" s="171"/>
    </row>
    <row r="30" spans="2:10" ht="18.5" thickBot="1" x14ac:dyDescent="0.45">
      <c r="B30" s="166"/>
      <c r="C30" s="167"/>
      <c r="D30" s="167"/>
      <c r="E30" s="167"/>
      <c r="F30" s="168"/>
      <c r="G30" s="168"/>
      <c r="H30" s="168"/>
      <c r="I30" s="168"/>
      <c r="J30" s="169"/>
    </row>
  </sheetData>
  <sheetProtection algorithmName="SHA-512" hashValue="G2eXAYpeOK2S9AfA0wtKsDrlEk6KsdS/RiAtL6HOIAxv4Ysbt9IgJ6SK6+muNVjewiIX7p4O3wC0ZfK2IL7rkw==" saltValue="wbKTsEJrRfMKA6G8cshl4Q==" spinCount="100000" sheet="1" objects="1" scenarios="1"/>
  <mergeCells count="18">
    <mergeCell ref="B9:J9"/>
    <mergeCell ref="B17:J17"/>
    <mergeCell ref="B25:J25"/>
    <mergeCell ref="B26:J26"/>
    <mergeCell ref="B27:J27"/>
    <mergeCell ref="B21:J21"/>
    <mergeCell ref="B22:J22"/>
    <mergeCell ref="B10:J10"/>
    <mergeCell ref="B11:J11"/>
    <mergeCell ref="B12:J12"/>
    <mergeCell ref="B18:J18"/>
    <mergeCell ref="B19:J19"/>
    <mergeCell ref="B20:J20"/>
    <mergeCell ref="B13:J13"/>
    <mergeCell ref="B14:J14"/>
    <mergeCell ref="B30:J30"/>
    <mergeCell ref="B28:J28"/>
    <mergeCell ref="B29:J29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8377C-1D9A-427E-9133-AF385D16BE67}">
  <sheetPr>
    <tabColor rgb="FF00B050"/>
    <pageSetUpPr fitToPage="1"/>
  </sheetPr>
  <dimension ref="A1:XFD45"/>
  <sheetViews>
    <sheetView showGridLines="0" tabSelected="1" zoomScale="85" zoomScaleNormal="85" workbookViewId="0">
      <selection activeCell="E33" sqref="E33"/>
    </sheetView>
  </sheetViews>
  <sheetFormatPr defaultRowHeight="14.5" x14ac:dyDescent="0.35"/>
  <cols>
    <col min="1" max="1" width="13.1796875" style="32" bestFit="1" customWidth="1"/>
    <col min="2" max="2" width="48.54296875" style="32" customWidth="1"/>
    <col min="3" max="3" width="12.453125" style="32" customWidth="1"/>
    <col min="4" max="4" width="16.453125" style="32" customWidth="1"/>
    <col min="5" max="5" width="22.1796875" style="32" customWidth="1"/>
    <col min="6" max="6" width="16.453125" style="32" customWidth="1"/>
    <col min="7" max="7" width="10.453125" style="32" customWidth="1"/>
    <col min="8" max="8" width="29.453125" style="5" customWidth="1"/>
    <col min="9" max="9" width="1.1796875" style="32" customWidth="1"/>
    <col min="10" max="10" width="12.54296875" style="5" customWidth="1"/>
    <col min="11" max="11" width="14" style="3" bestFit="1" customWidth="1"/>
    <col min="12" max="258" width="9.1796875" style="32"/>
    <col min="259" max="259" width="51.1796875" style="32" bestFit="1" customWidth="1"/>
    <col min="260" max="260" width="18.453125" style="32" customWidth="1"/>
    <col min="261" max="261" width="17.26953125" style="32" customWidth="1"/>
    <col min="262" max="262" width="18" style="32" customWidth="1"/>
    <col min="263" max="263" width="16.453125" style="32" customWidth="1"/>
    <col min="264" max="514" width="9.1796875" style="32"/>
    <col min="515" max="515" width="51.1796875" style="32" bestFit="1" customWidth="1"/>
    <col min="516" max="516" width="18.453125" style="32" customWidth="1"/>
    <col min="517" max="517" width="17.26953125" style="32" customWidth="1"/>
    <col min="518" max="518" width="18" style="32" customWidth="1"/>
    <col min="519" max="519" width="16.453125" style="32" customWidth="1"/>
    <col min="520" max="770" width="9.1796875" style="32"/>
    <col min="771" max="771" width="51.1796875" style="32" bestFit="1" customWidth="1"/>
    <col min="772" max="772" width="18.453125" style="32" customWidth="1"/>
    <col min="773" max="773" width="17.26953125" style="32" customWidth="1"/>
    <col min="774" max="774" width="18" style="32" customWidth="1"/>
    <col min="775" max="775" width="16.453125" style="32" customWidth="1"/>
    <col min="776" max="1026" width="9.1796875" style="32"/>
    <col min="1027" max="1027" width="51.1796875" style="32" bestFit="1" customWidth="1"/>
    <col min="1028" max="1028" width="18.453125" style="32" customWidth="1"/>
    <col min="1029" max="1029" width="17.26953125" style="32" customWidth="1"/>
    <col min="1030" max="1030" width="18" style="32" customWidth="1"/>
    <col min="1031" max="1031" width="16.453125" style="32" customWidth="1"/>
    <col min="1032" max="1282" width="9.1796875" style="32"/>
    <col min="1283" max="1283" width="51.1796875" style="32" bestFit="1" customWidth="1"/>
    <col min="1284" max="1284" width="18.453125" style="32" customWidth="1"/>
    <col min="1285" max="1285" width="17.26953125" style="32" customWidth="1"/>
    <col min="1286" max="1286" width="18" style="32" customWidth="1"/>
    <col min="1287" max="1287" width="16.453125" style="32" customWidth="1"/>
    <col min="1288" max="1538" width="9.1796875" style="32"/>
    <col min="1539" max="1539" width="51.1796875" style="32" bestFit="1" customWidth="1"/>
    <col min="1540" max="1540" width="18.453125" style="32" customWidth="1"/>
    <col min="1541" max="1541" width="17.26953125" style="32" customWidth="1"/>
    <col min="1542" max="1542" width="18" style="32" customWidth="1"/>
    <col min="1543" max="1543" width="16.453125" style="32" customWidth="1"/>
    <col min="1544" max="1794" width="9.1796875" style="32"/>
    <col min="1795" max="1795" width="51.1796875" style="32" bestFit="1" customWidth="1"/>
    <col min="1796" max="1796" width="18.453125" style="32" customWidth="1"/>
    <col min="1797" max="1797" width="17.26953125" style="32" customWidth="1"/>
    <col min="1798" max="1798" width="18" style="32" customWidth="1"/>
    <col min="1799" max="1799" width="16.453125" style="32" customWidth="1"/>
    <col min="1800" max="2050" width="9.1796875" style="32"/>
    <col min="2051" max="2051" width="51.1796875" style="32" bestFit="1" customWidth="1"/>
    <col min="2052" max="2052" width="18.453125" style="32" customWidth="1"/>
    <col min="2053" max="2053" width="17.26953125" style="32" customWidth="1"/>
    <col min="2054" max="2054" width="18" style="32" customWidth="1"/>
    <col min="2055" max="2055" width="16.453125" style="32" customWidth="1"/>
    <col min="2056" max="2306" width="9.1796875" style="32"/>
    <col min="2307" max="2307" width="51.1796875" style="32" bestFit="1" customWidth="1"/>
    <col min="2308" max="2308" width="18.453125" style="32" customWidth="1"/>
    <col min="2309" max="2309" width="17.26953125" style="32" customWidth="1"/>
    <col min="2310" max="2310" width="18" style="32" customWidth="1"/>
    <col min="2311" max="2311" width="16.453125" style="32" customWidth="1"/>
    <col min="2312" max="2562" width="9.1796875" style="32"/>
    <col min="2563" max="2563" width="51.1796875" style="32" bestFit="1" customWidth="1"/>
    <col min="2564" max="2564" width="18.453125" style="32" customWidth="1"/>
    <col min="2565" max="2565" width="17.26953125" style="32" customWidth="1"/>
    <col min="2566" max="2566" width="18" style="32" customWidth="1"/>
    <col min="2567" max="2567" width="16.453125" style="32" customWidth="1"/>
    <col min="2568" max="2818" width="9.1796875" style="32"/>
    <col min="2819" max="2819" width="51.1796875" style="32" bestFit="1" customWidth="1"/>
    <col min="2820" max="2820" width="18.453125" style="32" customWidth="1"/>
    <col min="2821" max="2821" width="17.26953125" style="32" customWidth="1"/>
    <col min="2822" max="2822" width="18" style="32" customWidth="1"/>
    <col min="2823" max="2823" width="16.453125" style="32" customWidth="1"/>
    <col min="2824" max="3074" width="9.1796875" style="32"/>
    <col min="3075" max="3075" width="51.1796875" style="32" bestFit="1" customWidth="1"/>
    <col min="3076" max="3076" width="18.453125" style="32" customWidth="1"/>
    <col min="3077" max="3077" width="17.26953125" style="32" customWidth="1"/>
    <col min="3078" max="3078" width="18" style="32" customWidth="1"/>
    <col min="3079" max="3079" width="16.453125" style="32" customWidth="1"/>
    <col min="3080" max="3330" width="9.1796875" style="32"/>
    <col min="3331" max="3331" width="51.1796875" style="32" bestFit="1" customWidth="1"/>
    <col min="3332" max="3332" width="18.453125" style="32" customWidth="1"/>
    <col min="3333" max="3333" width="17.26953125" style="32" customWidth="1"/>
    <col min="3334" max="3334" width="18" style="32" customWidth="1"/>
    <col min="3335" max="3335" width="16.453125" style="32" customWidth="1"/>
    <col min="3336" max="3586" width="9.1796875" style="32"/>
    <col min="3587" max="3587" width="51.1796875" style="32" bestFit="1" customWidth="1"/>
    <col min="3588" max="3588" width="18.453125" style="32" customWidth="1"/>
    <col min="3589" max="3589" width="17.26953125" style="32" customWidth="1"/>
    <col min="3590" max="3590" width="18" style="32" customWidth="1"/>
    <col min="3591" max="3591" width="16.453125" style="32" customWidth="1"/>
    <col min="3592" max="3842" width="9.1796875" style="32"/>
    <col min="3843" max="3843" width="51.1796875" style="32" bestFit="1" customWidth="1"/>
    <col min="3844" max="3844" width="18.453125" style="32" customWidth="1"/>
    <col min="3845" max="3845" width="17.26953125" style="32" customWidth="1"/>
    <col min="3846" max="3846" width="18" style="32" customWidth="1"/>
    <col min="3847" max="3847" width="16.453125" style="32" customWidth="1"/>
    <col min="3848" max="4098" width="9.1796875" style="32"/>
    <col min="4099" max="4099" width="51.1796875" style="32" bestFit="1" customWidth="1"/>
    <col min="4100" max="4100" width="18.453125" style="32" customWidth="1"/>
    <col min="4101" max="4101" width="17.26953125" style="32" customWidth="1"/>
    <col min="4102" max="4102" width="18" style="32" customWidth="1"/>
    <col min="4103" max="4103" width="16.453125" style="32" customWidth="1"/>
    <col min="4104" max="4354" width="9.1796875" style="32"/>
    <col min="4355" max="4355" width="51.1796875" style="32" bestFit="1" customWidth="1"/>
    <col min="4356" max="4356" width="18.453125" style="32" customWidth="1"/>
    <col min="4357" max="4357" width="17.26953125" style="32" customWidth="1"/>
    <col min="4358" max="4358" width="18" style="32" customWidth="1"/>
    <col min="4359" max="4359" width="16.453125" style="32" customWidth="1"/>
    <col min="4360" max="4610" width="9.1796875" style="32"/>
    <col min="4611" max="4611" width="51.1796875" style="32" bestFit="1" customWidth="1"/>
    <col min="4612" max="4612" width="18.453125" style="32" customWidth="1"/>
    <col min="4613" max="4613" width="17.26953125" style="32" customWidth="1"/>
    <col min="4614" max="4614" width="18" style="32" customWidth="1"/>
    <col min="4615" max="4615" width="16.453125" style="32" customWidth="1"/>
    <col min="4616" max="4866" width="9.1796875" style="32"/>
    <col min="4867" max="4867" width="51.1796875" style="32" bestFit="1" customWidth="1"/>
    <col min="4868" max="4868" width="18.453125" style="32" customWidth="1"/>
    <col min="4869" max="4869" width="17.26953125" style="32" customWidth="1"/>
    <col min="4870" max="4870" width="18" style="32" customWidth="1"/>
    <col min="4871" max="4871" width="16.453125" style="32" customWidth="1"/>
    <col min="4872" max="5122" width="9.1796875" style="32"/>
    <col min="5123" max="5123" width="51.1796875" style="32" bestFit="1" customWidth="1"/>
    <col min="5124" max="5124" width="18.453125" style="32" customWidth="1"/>
    <col min="5125" max="5125" width="17.26953125" style="32" customWidth="1"/>
    <col min="5126" max="5126" width="18" style="32" customWidth="1"/>
    <col min="5127" max="5127" width="16.453125" style="32" customWidth="1"/>
    <col min="5128" max="5378" width="9.1796875" style="32"/>
    <col min="5379" max="5379" width="51.1796875" style="32" bestFit="1" customWidth="1"/>
    <col min="5380" max="5380" width="18.453125" style="32" customWidth="1"/>
    <col min="5381" max="5381" width="17.26953125" style="32" customWidth="1"/>
    <col min="5382" max="5382" width="18" style="32" customWidth="1"/>
    <col min="5383" max="5383" width="16.453125" style="32" customWidth="1"/>
    <col min="5384" max="5634" width="9.1796875" style="32"/>
    <col min="5635" max="5635" width="51.1796875" style="32" bestFit="1" customWidth="1"/>
    <col min="5636" max="5636" width="18.453125" style="32" customWidth="1"/>
    <col min="5637" max="5637" width="17.26953125" style="32" customWidth="1"/>
    <col min="5638" max="5638" width="18" style="32" customWidth="1"/>
    <col min="5639" max="5639" width="16.453125" style="32" customWidth="1"/>
    <col min="5640" max="5890" width="9.1796875" style="32"/>
    <col min="5891" max="5891" width="51.1796875" style="32" bestFit="1" customWidth="1"/>
    <col min="5892" max="5892" width="18.453125" style="32" customWidth="1"/>
    <col min="5893" max="5893" width="17.26953125" style="32" customWidth="1"/>
    <col min="5894" max="5894" width="18" style="32" customWidth="1"/>
    <col min="5895" max="5895" width="16.453125" style="32" customWidth="1"/>
    <col min="5896" max="6146" width="9.1796875" style="32"/>
    <col min="6147" max="6147" width="51.1796875" style="32" bestFit="1" customWidth="1"/>
    <col min="6148" max="6148" width="18.453125" style="32" customWidth="1"/>
    <col min="6149" max="6149" width="17.26953125" style="32" customWidth="1"/>
    <col min="6150" max="6150" width="18" style="32" customWidth="1"/>
    <col min="6151" max="6151" width="16.453125" style="32" customWidth="1"/>
    <col min="6152" max="6402" width="9.1796875" style="32"/>
    <col min="6403" max="6403" width="51.1796875" style="32" bestFit="1" customWidth="1"/>
    <col min="6404" max="6404" width="18.453125" style="32" customWidth="1"/>
    <col min="6405" max="6405" width="17.26953125" style="32" customWidth="1"/>
    <col min="6406" max="6406" width="18" style="32" customWidth="1"/>
    <col min="6407" max="6407" width="16.453125" style="32" customWidth="1"/>
    <col min="6408" max="6658" width="9.1796875" style="32"/>
    <col min="6659" max="6659" width="51.1796875" style="32" bestFit="1" customWidth="1"/>
    <col min="6660" max="6660" width="18.453125" style="32" customWidth="1"/>
    <col min="6661" max="6661" width="17.26953125" style="32" customWidth="1"/>
    <col min="6662" max="6662" width="18" style="32" customWidth="1"/>
    <col min="6663" max="6663" width="16.453125" style="32" customWidth="1"/>
    <col min="6664" max="6914" width="9.1796875" style="32"/>
    <col min="6915" max="6915" width="51.1796875" style="32" bestFit="1" customWidth="1"/>
    <col min="6916" max="6916" width="18.453125" style="32" customWidth="1"/>
    <col min="6917" max="6917" width="17.26953125" style="32" customWidth="1"/>
    <col min="6918" max="6918" width="18" style="32" customWidth="1"/>
    <col min="6919" max="6919" width="16.453125" style="32" customWidth="1"/>
    <col min="6920" max="7170" width="9.1796875" style="32"/>
    <col min="7171" max="7171" width="51.1796875" style="32" bestFit="1" customWidth="1"/>
    <col min="7172" max="7172" width="18.453125" style="32" customWidth="1"/>
    <col min="7173" max="7173" width="17.26953125" style="32" customWidth="1"/>
    <col min="7174" max="7174" width="18" style="32" customWidth="1"/>
    <col min="7175" max="7175" width="16.453125" style="32" customWidth="1"/>
    <col min="7176" max="7426" width="9.1796875" style="32"/>
    <col min="7427" max="7427" width="51.1796875" style="32" bestFit="1" customWidth="1"/>
    <col min="7428" max="7428" width="18.453125" style="32" customWidth="1"/>
    <col min="7429" max="7429" width="17.26953125" style="32" customWidth="1"/>
    <col min="7430" max="7430" width="18" style="32" customWidth="1"/>
    <col min="7431" max="7431" width="16.453125" style="32" customWidth="1"/>
    <col min="7432" max="7682" width="9.1796875" style="32"/>
    <col min="7683" max="7683" width="51.1796875" style="32" bestFit="1" customWidth="1"/>
    <col min="7684" max="7684" width="18.453125" style="32" customWidth="1"/>
    <col min="7685" max="7685" width="17.26953125" style="32" customWidth="1"/>
    <col min="7686" max="7686" width="18" style="32" customWidth="1"/>
    <col min="7687" max="7687" width="16.453125" style="32" customWidth="1"/>
    <col min="7688" max="7938" width="9.1796875" style="32"/>
    <col min="7939" max="7939" width="51.1796875" style="32" bestFit="1" customWidth="1"/>
    <col min="7940" max="7940" width="18.453125" style="32" customWidth="1"/>
    <col min="7941" max="7941" width="17.26953125" style="32" customWidth="1"/>
    <col min="7942" max="7942" width="18" style="32" customWidth="1"/>
    <col min="7943" max="7943" width="16.453125" style="32" customWidth="1"/>
    <col min="7944" max="8194" width="9.1796875" style="32"/>
    <col min="8195" max="8195" width="51.1796875" style="32" bestFit="1" customWidth="1"/>
    <col min="8196" max="8196" width="18.453125" style="32" customWidth="1"/>
    <col min="8197" max="8197" width="17.26953125" style="32" customWidth="1"/>
    <col min="8198" max="8198" width="18" style="32" customWidth="1"/>
    <col min="8199" max="8199" width="16.453125" style="32" customWidth="1"/>
    <col min="8200" max="8450" width="9.1796875" style="32"/>
    <col min="8451" max="8451" width="51.1796875" style="32" bestFit="1" customWidth="1"/>
    <col min="8452" max="8452" width="18.453125" style="32" customWidth="1"/>
    <col min="8453" max="8453" width="17.26953125" style="32" customWidth="1"/>
    <col min="8454" max="8454" width="18" style="32" customWidth="1"/>
    <col min="8455" max="8455" width="16.453125" style="32" customWidth="1"/>
    <col min="8456" max="8706" width="9.1796875" style="32"/>
    <col min="8707" max="8707" width="51.1796875" style="32" bestFit="1" customWidth="1"/>
    <col min="8708" max="8708" width="18.453125" style="32" customWidth="1"/>
    <col min="8709" max="8709" width="17.26953125" style="32" customWidth="1"/>
    <col min="8710" max="8710" width="18" style="32" customWidth="1"/>
    <col min="8711" max="8711" width="16.453125" style="32" customWidth="1"/>
    <col min="8712" max="8962" width="9.1796875" style="32"/>
    <col min="8963" max="8963" width="51.1796875" style="32" bestFit="1" customWidth="1"/>
    <col min="8964" max="8964" width="18.453125" style="32" customWidth="1"/>
    <col min="8965" max="8965" width="17.26953125" style="32" customWidth="1"/>
    <col min="8966" max="8966" width="18" style="32" customWidth="1"/>
    <col min="8967" max="8967" width="16.453125" style="32" customWidth="1"/>
    <col min="8968" max="9218" width="9.1796875" style="32"/>
    <col min="9219" max="9219" width="51.1796875" style="32" bestFit="1" customWidth="1"/>
    <col min="9220" max="9220" width="18.453125" style="32" customWidth="1"/>
    <col min="9221" max="9221" width="17.26953125" style="32" customWidth="1"/>
    <col min="9222" max="9222" width="18" style="32" customWidth="1"/>
    <col min="9223" max="9223" width="16.453125" style="32" customWidth="1"/>
    <col min="9224" max="9474" width="9.1796875" style="32"/>
    <col min="9475" max="9475" width="51.1796875" style="32" bestFit="1" customWidth="1"/>
    <col min="9476" max="9476" width="18.453125" style="32" customWidth="1"/>
    <col min="9477" max="9477" width="17.26953125" style="32" customWidth="1"/>
    <col min="9478" max="9478" width="18" style="32" customWidth="1"/>
    <col min="9479" max="9479" width="16.453125" style="32" customWidth="1"/>
    <col min="9480" max="9730" width="9.1796875" style="32"/>
    <col min="9731" max="9731" width="51.1796875" style="32" bestFit="1" customWidth="1"/>
    <col min="9732" max="9732" width="18.453125" style="32" customWidth="1"/>
    <col min="9733" max="9733" width="17.26953125" style="32" customWidth="1"/>
    <col min="9734" max="9734" width="18" style="32" customWidth="1"/>
    <col min="9735" max="9735" width="16.453125" style="32" customWidth="1"/>
    <col min="9736" max="9986" width="9.1796875" style="32"/>
    <col min="9987" max="9987" width="51.1796875" style="32" bestFit="1" customWidth="1"/>
    <col min="9988" max="9988" width="18.453125" style="32" customWidth="1"/>
    <col min="9989" max="9989" width="17.26953125" style="32" customWidth="1"/>
    <col min="9990" max="9990" width="18" style="32" customWidth="1"/>
    <col min="9991" max="9991" width="16.453125" style="32" customWidth="1"/>
    <col min="9992" max="10242" width="9.1796875" style="32"/>
    <col min="10243" max="10243" width="51.1796875" style="32" bestFit="1" customWidth="1"/>
    <col min="10244" max="10244" width="18.453125" style="32" customWidth="1"/>
    <col min="10245" max="10245" width="17.26953125" style="32" customWidth="1"/>
    <col min="10246" max="10246" width="18" style="32" customWidth="1"/>
    <col min="10247" max="10247" width="16.453125" style="32" customWidth="1"/>
    <col min="10248" max="10498" width="9.1796875" style="32"/>
    <col min="10499" max="10499" width="51.1796875" style="32" bestFit="1" customWidth="1"/>
    <col min="10500" max="10500" width="18.453125" style="32" customWidth="1"/>
    <col min="10501" max="10501" width="17.26953125" style="32" customWidth="1"/>
    <col min="10502" max="10502" width="18" style="32" customWidth="1"/>
    <col min="10503" max="10503" width="16.453125" style="32" customWidth="1"/>
    <col min="10504" max="10754" width="9.1796875" style="32"/>
    <col min="10755" max="10755" width="51.1796875" style="32" bestFit="1" customWidth="1"/>
    <col min="10756" max="10756" width="18.453125" style="32" customWidth="1"/>
    <col min="10757" max="10757" width="17.26953125" style="32" customWidth="1"/>
    <col min="10758" max="10758" width="18" style="32" customWidth="1"/>
    <col min="10759" max="10759" width="16.453125" style="32" customWidth="1"/>
    <col min="10760" max="11010" width="9.1796875" style="32"/>
    <col min="11011" max="11011" width="51.1796875" style="32" bestFit="1" customWidth="1"/>
    <col min="11012" max="11012" width="18.453125" style="32" customWidth="1"/>
    <col min="11013" max="11013" width="17.26953125" style="32" customWidth="1"/>
    <col min="11014" max="11014" width="18" style="32" customWidth="1"/>
    <col min="11015" max="11015" width="16.453125" style="32" customWidth="1"/>
    <col min="11016" max="11266" width="9.1796875" style="32"/>
    <col min="11267" max="11267" width="51.1796875" style="32" bestFit="1" customWidth="1"/>
    <col min="11268" max="11268" width="18.453125" style="32" customWidth="1"/>
    <col min="11269" max="11269" width="17.26953125" style="32" customWidth="1"/>
    <col min="11270" max="11270" width="18" style="32" customWidth="1"/>
    <col min="11271" max="11271" width="16.453125" style="32" customWidth="1"/>
    <col min="11272" max="11522" width="9.1796875" style="32"/>
    <col min="11523" max="11523" width="51.1796875" style="32" bestFit="1" customWidth="1"/>
    <col min="11524" max="11524" width="18.453125" style="32" customWidth="1"/>
    <col min="11525" max="11525" width="17.26953125" style="32" customWidth="1"/>
    <col min="11526" max="11526" width="18" style="32" customWidth="1"/>
    <col min="11527" max="11527" width="16.453125" style="32" customWidth="1"/>
    <col min="11528" max="11778" width="9.1796875" style="32"/>
    <col min="11779" max="11779" width="51.1796875" style="32" bestFit="1" customWidth="1"/>
    <col min="11780" max="11780" width="18.453125" style="32" customWidth="1"/>
    <col min="11781" max="11781" width="17.26953125" style="32" customWidth="1"/>
    <col min="11782" max="11782" width="18" style="32" customWidth="1"/>
    <col min="11783" max="11783" width="16.453125" style="32" customWidth="1"/>
    <col min="11784" max="12034" width="9.1796875" style="32"/>
    <col min="12035" max="12035" width="51.1796875" style="32" bestFit="1" customWidth="1"/>
    <col min="12036" max="12036" width="18.453125" style="32" customWidth="1"/>
    <col min="12037" max="12037" width="17.26953125" style="32" customWidth="1"/>
    <col min="12038" max="12038" width="18" style="32" customWidth="1"/>
    <col min="12039" max="12039" width="16.453125" style="32" customWidth="1"/>
    <col min="12040" max="12290" width="9.1796875" style="32"/>
    <col min="12291" max="12291" width="51.1796875" style="32" bestFit="1" customWidth="1"/>
    <col min="12292" max="12292" width="18.453125" style="32" customWidth="1"/>
    <col min="12293" max="12293" width="17.26953125" style="32" customWidth="1"/>
    <col min="12294" max="12294" width="18" style="32" customWidth="1"/>
    <col min="12295" max="12295" width="16.453125" style="32" customWidth="1"/>
    <col min="12296" max="12546" width="9.1796875" style="32"/>
    <col min="12547" max="12547" width="51.1796875" style="32" bestFit="1" customWidth="1"/>
    <col min="12548" max="12548" width="18.453125" style="32" customWidth="1"/>
    <col min="12549" max="12549" width="17.26953125" style="32" customWidth="1"/>
    <col min="12550" max="12550" width="18" style="32" customWidth="1"/>
    <col min="12551" max="12551" width="16.453125" style="32" customWidth="1"/>
    <col min="12552" max="12802" width="9.1796875" style="32"/>
    <col min="12803" max="12803" width="51.1796875" style="32" bestFit="1" customWidth="1"/>
    <col min="12804" max="12804" width="18.453125" style="32" customWidth="1"/>
    <col min="12805" max="12805" width="17.26953125" style="32" customWidth="1"/>
    <col min="12806" max="12806" width="18" style="32" customWidth="1"/>
    <col min="12807" max="12807" width="16.453125" style="32" customWidth="1"/>
    <col min="12808" max="13058" width="9.1796875" style="32"/>
    <col min="13059" max="13059" width="51.1796875" style="32" bestFit="1" customWidth="1"/>
    <col min="13060" max="13060" width="18.453125" style="32" customWidth="1"/>
    <col min="13061" max="13061" width="17.26953125" style="32" customWidth="1"/>
    <col min="13062" max="13062" width="18" style="32" customWidth="1"/>
    <col min="13063" max="13063" width="16.453125" style="32" customWidth="1"/>
    <col min="13064" max="13314" width="9.1796875" style="32"/>
    <col min="13315" max="13315" width="51.1796875" style="32" bestFit="1" customWidth="1"/>
    <col min="13316" max="13316" width="18.453125" style="32" customWidth="1"/>
    <col min="13317" max="13317" width="17.26953125" style="32" customWidth="1"/>
    <col min="13318" max="13318" width="18" style="32" customWidth="1"/>
    <col min="13319" max="13319" width="16.453125" style="32" customWidth="1"/>
    <col min="13320" max="13570" width="9.1796875" style="32"/>
    <col min="13571" max="13571" width="51.1796875" style="32" bestFit="1" customWidth="1"/>
    <col min="13572" max="13572" width="18.453125" style="32" customWidth="1"/>
    <col min="13573" max="13573" width="17.26953125" style="32" customWidth="1"/>
    <col min="13574" max="13574" width="18" style="32" customWidth="1"/>
    <col min="13575" max="13575" width="16.453125" style="32" customWidth="1"/>
    <col min="13576" max="13826" width="9.1796875" style="32"/>
    <col min="13827" max="13827" width="51.1796875" style="32" bestFit="1" customWidth="1"/>
    <col min="13828" max="13828" width="18.453125" style="32" customWidth="1"/>
    <col min="13829" max="13829" width="17.26953125" style="32" customWidth="1"/>
    <col min="13830" max="13830" width="18" style="32" customWidth="1"/>
    <col min="13831" max="13831" width="16.453125" style="32" customWidth="1"/>
    <col min="13832" max="14082" width="9.1796875" style="32"/>
    <col min="14083" max="14083" width="51.1796875" style="32" bestFit="1" customWidth="1"/>
    <col min="14084" max="14084" width="18.453125" style="32" customWidth="1"/>
    <col min="14085" max="14085" width="17.26953125" style="32" customWidth="1"/>
    <col min="14086" max="14086" width="18" style="32" customWidth="1"/>
    <col min="14087" max="14087" width="16.453125" style="32" customWidth="1"/>
    <col min="14088" max="14338" width="9.1796875" style="32"/>
    <col min="14339" max="14339" width="51.1796875" style="32" bestFit="1" customWidth="1"/>
    <col min="14340" max="14340" width="18.453125" style="32" customWidth="1"/>
    <col min="14341" max="14341" width="17.26953125" style="32" customWidth="1"/>
    <col min="14342" max="14342" width="18" style="32" customWidth="1"/>
    <col min="14343" max="14343" width="16.453125" style="32" customWidth="1"/>
    <col min="14344" max="14594" width="9.1796875" style="32"/>
    <col min="14595" max="14595" width="51.1796875" style="32" bestFit="1" customWidth="1"/>
    <col min="14596" max="14596" width="18.453125" style="32" customWidth="1"/>
    <col min="14597" max="14597" width="17.26953125" style="32" customWidth="1"/>
    <col min="14598" max="14598" width="18" style="32" customWidth="1"/>
    <col min="14599" max="14599" width="16.453125" style="32" customWidth="1"/>
    <col min="14600" max="14850" width="9.1796875" style="32"/>
    <col min="14851" max="14851" width="51.1796875" style="32" bestFit="1" customWidth="1"/>
    <col min="14852" max="14852" width="18.453125" style="32" customWidth="1"/>
    <col min="14853" max="14853" width="17.26953125" style="32" customWidth="1"/>
    <col min="14854" max="14854" width="18" style="32" customWidth="1"/>
    <col min="14855" max="14855" width="16.453125" style="32" customWidth="1"/>
    <col min="14856" max="15106" width="9.1796875" style="32"/>
    <col min="15107" max="15107" width="51.1796875" style="32" bestFit="1" customWidth="1"/>
    <col min="15108" max="15108" width="18.453125" style="32" customWidth="1"/>
    <col min="15109" max="15109" width="17.26953125" style="32" customWidth="1"/>
    <col min="15110" max="15110" width="18" style="32" customWidth="1"/>
    <col min="15111" max="15111" width="16.453125" style="32" customWidth="1"/>
    <col min="15112" max="15362" width="9.1796875" style="32"/>
    <col min="15363" max="15363" width="51.1796875" style="32" bestFit="1" customWidth="1"/>
    <col min="15364" max="15364" width="18.453125" style="32" customWidth="1"/>
    <col min="15365" max="15365" width="17.26953125" style="32" customWidth="1"/>
    <col min="15366" max="15366" width="18" style="32" customWidth="1"/>
    <col min="15367" max="15367" width="16.453125" style="32" customWidth="1"/>
    <col min="15368" max="15618" width="9.1796875" style="32"/>
    <col min="15619" max="15619" width="51.1796875" style="32" bestFit="1" customWidth="1"/>
    <col min="15620" max="15620" width="18.453125" style="32" customWidth="1"/>
    <col min="15621" max="15621" width="17.26953125" style="32" customWidth="1"/>
    <col min="15622" max="15622" width="18" style="32" customWidth="1"/>
    <col min="15623" max="15623" width="16.453125" style="32" customWidth="1"/>
    <col min="15624" max="15874" width="9.1796875" style="32"/>
    <col min="15875" max="15875" width="51.1796875" style="32" bestFit="1" customWidth="1"/>
    <col min="15876" max="15876" width="18.453125" style="32" customWidth="1"/>
    <col min="15877" max="15877" width="17.26953125" style="32" customWidth="1"/>
    <col min="15878" max="15878" width="18" style="32" customWidth="1"/>
    <col min="15879" max="15879" width="16.453125" style="32" customWidth="1"/>
    <col min="15880" max="16130" width="9.1796875" style="32"/>
    <col min="16131" max="16131" width="51.1796875" style="32" bestFit="1" customWidth="1"/>
    <col min="16132" max="16132" width="18.453125" style="32" customWidth="1"/>
    <col min="16133" max="16133" width="17.26953125" style="32" customWidth="1"/>
    <col min="16134" max="16134" width="18" style="32" customWidth="1"/>
    <col min="16135" max="16135" width="16.453125" style="32" customWidth="1"/>
    <col min="16136" max="16381" width="9.1796875" style="32"/>
    <col min="16382" max="16382" width="9.1796875" style="32" customWidth="1"/>
    <col min="16383" max="16383" width="19.453125" style="32" bestFit="1" customWidth="1"/>
    <col min="16384" max="16384" width="9.1796875" style="32" customWidth="1"/>
  </cols>
  <sheetData>
    <row r="1" spans="1:13 16383:16384" x14ac:dyDescent="0.35">
      <c r="A1" s="183" t="s">
        <v>230</v>
      </c>
      <c r="XFC1" s="32" t="s">
        <v>74</v>
      </c>
      <c r="XFD1" s="32" t="s">
        <v>81</v>
      </c>
    </row>
    <row r="2" spans="1:13 16383:16384" ht="20.5" x14ac:dyDescent="0.45">
      <c r="B2" s="33" t="s">
        <v>82</v>
      </c>
      <c r="C2" s="33"/>
      <c r="D2" s="33"/>
      <c r="XFC2" s="32" t="s">
        <v>64</v>
      </c>
      <c r="XFD2" s="3">
        <v>0.05</v>
      </c>
    </row>
    <row r="3" spans="1:13 16383:16384" ht="18.5" thickBot="1" x14ac:dyDescent="0.45">
      <c r="B3" s="34"/>
      <c r="C3" s="34"/>
      <c r="D3" s="34"/>
      <c r="XFC3" s="32" t="s">
        <v>75</v>
      </c>
      <c r="XFD3" s="3">
        <v>0.1</v>
      </c>
    </row>
    <row r="4" spans="1:13 16383:16384" ht="18" x14ac:dyDescent="0.4">
      <c r="B4" s="68" t="s">
        <v>195</v>
      </c>
      <c r="C4" s="150"/>
      <c r="D4" s="151"/>
      <c r="E4" s="151"/>
      <c r="F4" s="152"/>
      <c r="XFD4" s="3">
        <v>0.15</v>
      </c>
    </row>
    <row r="5" spans="1:13 16383:16384" ht="18" x14ac:dyDescent="0.4">
      <c r="B5" s="69" t="s">
        <v>77</v>
      </c>
      <c r="C5" s="153"/>
      <c r="D5" s="154"/>
      <c r="E5" s="154"/>
      <c r="F5" s="155"/>
      <c r="XFC5" s="32" t="s">
        <v>200</v>
      </c>
      <c r="XFD5" s="3">
        <v>0.2</v>
      </c>
    </row>
    <row r="6" spans="1:13 16383:16384" ht="18" x14ac:dyDescent="0.4">
      <c r="B6" s="69" t="s">
        <v>229</v>
      </c>
      <c r="C6" s="153"/>
      <c r="D6" s="154"/>
      <c r="E6" s="154"/>
      <c r="F6" s="155"/>
      <c r="XFC6" s="32" t="s">
        <v>224</v>
      </c>
      <c r="XFD6" s="3">
        <v>0.25</v>
      </c>
    </row>
    <row r="7" spans="1:13 16383:16384" ht="18" x14ac:dyDescent="0.4">
      <c r="B7" s="69" t="s">
        <v>76</v>
      </c>
      <c r="C7" s="153"/>
      <c r="D7" s="154"/>
      <c r="E7" s="154"/>
      <c r="F7" s="155"/>
      <c r="M7" s="35"/>
      <c r="XFC7" s="32" t="s">
        <v>231</v>
      </c>
      <c r="XFD7" s="3">
        <v>0.3</v>
      </c>
    </row>
    <row r="8" spans="1:13 16383:16384" ht="18.5" thickBot="1" x14ac:dyDescent="0.45">
      <c r="B8" s="70" t="s">
        <v>78</v>
      </c>
      <c r="C8" s="156"/>
      <c r="D8" s="157"/>
      <c r="E8" s="157"/>
      <c r="F8" s="158"/>
      <c r="XFD8" s="3">
        <v>0.35</v>
      </c>
    </row>
    <row r="9" spans="1:13 16383:16384" ht="26" x14ac:dyDescent="0.6">
      <c r="B9" s="185" t="str">
        <f>IF(AND(D23=0,D26&gt;0),"Husk venligst udgifter til revision","")</f>
        <v/>
      </c>
      <c r="XFD9" s="3">
        <v>0.4</v>
      </c>
    </row>
    <row r="10" spans="1:13 16383:16384" ht="15" thickBot="1" x14ac:dyDescent="0.4">
      <c r="B10" s="32" t="s">
        <v>66</v>
      </c>
      <c r="G10" s="5"/>
      <c r="H10" s="32"/>
      <c r="I10" s="5"/>
      <c r="J10" s="3"/>
      <c r="K10" s="32"/>
      <c r="XFD10" s="3">
        <v>0.45</v>
      </c>
    </row>
    <row r="11" spans="1:13 16383:16384" ht="15.5" x14ac:dyDescent="0.35">
      <c r="D11" s="159" t="s">
        <v>0</v>
      </c>
      <c r="E11" s="160"/>
      <c r="F11" s="161"/>
      <c r="G11" s="36"/>
      <c r="H11" s="37" t="s">
        <v>92</v>
      </c>
      <c r="I11" s="36"/>
      <c r="J11" s="22" t="s">
        <v>1</v>
      </c>
      <c r="K11" s="32"/>
      <c r="XFD11" s="3">
        <v>0.5</v>
      </c>
    </row>
    <row r="12" spans="1:13 16383:16384" ht="31.5" thickBot="1" x14ac:dyDescent="0.5">
      <c r="B12" s="73" t="s">
        <v>2</v>
      </c>
      <c r="C12" s="38"/>
      <c r="D12" s="23" t="s">
        <v>93</v>
      </c>
      <c r="E12" s="24" t="str">
        <f>"- Heraf: Andre bidrag/egenbetaling"</f>
        <v>- Heraf: Andre bidrag/egenbetaling</v>
      </c>
      <c r="F12" s="25" t="str">
        <f>"-Heraf GLOBUS"</f>
        <v>-Heraf GLOBUS</v>
      </c>
      <c r="G12" s="26"/>
      <c r="H12" s="27" t="s">
        <v>94</v>
      </c>
      <c r="I12" s="26"/>
      <c r="J12" s="27" t="s">
        <v>3</v>
      </c>
      <c r="K12" s="32"/>
      <c r="XFD12" s="3">
        <v>0.55000000000000004</v>
      </c>
    </row>
    <row r="13" spans="1:13 16383:16384" x14ac:dyDescent="0.35">
      <c r="B13" s="144" t="s">
        <v>4</v>
      </c>
      <c r="C13" s="145"/>
      <c r="D13" s="39">
        <f>D26</f>
        <v>0</v>
      </c>
      <c r="E13" s="40">
        <f>E26</f>
        <v>0</v>
      </c>
      <c r="F13" s="80">
        <f>F26</f>
        <v>0</v>
      </c>
      <c r="G13" s="41"/>
      <c r="H13" s="57">
        <v>0</v>
      </c>
      <c r="I13" s="10"/>
      <c r="J13" s="14">
        <f>IFERROR(SUM(H13/D13)-1,0)</f>
        <v>0</v>
      </c>
      <c r="K13" s="32"/>
      <c r="XFD13" s="3">
        <v>0.6</v>
      </c>
    </row>
    <row r="14" spans="1:13 16383:16384" ht="15" thickBot="1" x14ac:dyDescent="0.4">
      <c r="B14" s="146" t="s">
        <v>5</v>
      </c>
      <c r="C14" s="147"/>
      <c r="D14" s="50"/>
      <c r="E14" s="51"/>
      <c r="F14" s="81"/>
      <c r="G14" s="41"/>
      <c r="H14" s="58">
        <v>0</v>
      </c>
      <c r="I14" s="10"/>
      <c r="J14" s="18"/>
      <c r="K14" s="32"/>
      <c r="XFD14" s="3">
        <v>0.65</v>
      </c>
    </row>
    <row r="15" spans="1:13 16383:16384" ht="15" thickBot="1" x14ac:dyDescent="0.4">
      <c r="B15" s="148" t="s">
        <v>6</v>
      </c>
      <c r="C15" s="149"/>
      <c r="D15" s="42">
        <f>SUM(D13:D14)</f>
        <v>0</v>
      </c>
      <c r="E15" s="43">
        <f>SUM(E13:E14)</f>
        <v>0</v>
      </c>
      <c r="F15" s="44">
        <f>SUM(F13:F14)</f>
        <v>0</v>
      </c>
      <c r="G15" s="45"/>
      <c r="H15" s="46">
        <f>SUM(H13:H14)</f>
        <v>0</v>
      </c>
      <c r="I15" s="47"/>
      <c r="J15" s="17">
        <f t="shared" ref="J15" si="0">IFERROR(SUM(D15/H15)-1,0)</f>
        <v>0</v>
      </c>
      <c r="K15" s="32"/>
      <c r="L15" s="3"/>
      <c r="XFD15" s="3">
        <v>0.7</v>
      </c>
    </row>
    <row r="16" spans="1:13 16383:16384" x14ac:dyDescent="0.35">
      <c r="B16" s="7"/>
      <c r="C16" s="7"/>
      <c r="D16" s="45"/>
      <c r="E16" s="45"/>
      <c r="F16" s="45"/>
      <c r="G16" s="45"/>
      <c r="H16" s="45"/>
      <c r="I16" s="47"/>
      <c r="J16" s="1"/>
      <c r="K16" s="32"/>
      <c r="XFC16" s="38"/>
      <c r="XFD16" s="3">
        <v>0.75</v>
      </c>
    </row>
    <row r="17" spans="1:11 16383:16384" s="38" customFormat="1" ht="18.5" thickBot="1" x14ac:dyDescent="0.45">
      <c r="A17" s="32"/>
      <c r="B17" s="74" t="s">
        <v>7</v>
      </c>
      <c r="D17" s="48"/>
      <c r="E17" s="48"/>
      <c r="F17" s="48"/>
      <c r="G17" s="41"/>
      <c r="H17" s="48"/>
      <c r="I17" s="49"/>
      <c r="J17" s="2"/>
      <c r="XFC17" s="32"/>
      <c r="XFD17" s="3">
        <v>0.8</v>
      </c>
    </row>
    <row r="18" spans="1:11 16383:16384" ht="15.5" x14ac:dyDescent="0.35">
      <c r="B18" s="65" t="s">
        <v>216</v>
      </c>
      <c r="C18" s="71" t="s">
        <v>83</v>
      </c>
      <c r="D18" s="39">
        <f>'1. Rejseudgifter'!G37</f>
        <v>0</v>
      </c>
      <c r="E18" s="40">
        <f>'1. Rejseudgifter'!H37</f>
        <v>0</v>
      </c>
      <c r="F18" s="80">
        <f>'1. Rejseudgifter'!I37</f>
        <v>0</v>
      </c>
      <c r="G18" s="41"/>
      <c r="H18" s="107">
        <v>0</v>
      </c>
      <c r="I18" s="134"/>
      <c r="J18" s="14">
        <f t="shared" ref="J18:J26" si="1">IFERROR(SUM(H18/D18)-1,0)</f>
        <v>0</v>
      </c>
      <c r="K18" s="32"/>
      <c r="XFD18" s="3">
        <v>0.9</v>
      </c>
    </row>
    <row r="19" spans="1:11 16383:16384" ht="15.5" x14ac:dyDescent="0.35">
      <c r="B19" s="66" t="s">
        <v>217</v>
      </c>
      <c r="C19" s="72" t="s">
        <v>83</v>
      </c>
      <c r="D19" s="50">
        <f>'2. Aktiviteter'!G37</f>
        <v>0</v>
      </c>
      <c r="E19" s="51">
        <f>'2. Aktiviteter'!H37</f>
        <v>0</v>
      </c>
      <c r="F19" s="81">
        <f>'2. Aktiviteter'!I37</f>
        <v>0</v>
      </c>
      <c r="G19" s="41"/>
      <c r="H19" s="56">
        <v>0</v>
      </c>
      <c r="I19" s="135"/>
      <c r="J19" s="15">
        <f t="shared" si="1"/>
        <v>0</v>
      </c>
      <c r="K19" s="32"/>
      <c r="XFD19" s="3">
        <v>0.95</v>
      </c>
    </row>
    <row r="20" spans="1:11 16383:16384" ht="15.5" x14ac:dyDescent="0.35">
      <c r="B20" s="66" t="s">
        <v>219</v>
      </c>
      <c r="C20" s="72" t="s">
        <v>83</v>
      </c>
      <c r="D20" s="50">
        <f>'3. Cirkulære aktviteter'!G37</f>
        <v>0</v>
      </c>
      <c r="E20" s="51">
        <f>'3. Cirkulære aktviteter'!H37</f>
        <v>0</v>
      </c>
      <c r="F20" s="81">
        <f>'3. Cirkulære aktviteter'!I37</f>
        <v>0</v>
      </c>
      <c r="G20" s="41"/>
      <c r="H20" s="56">
        <v>0</v>
      </c>
      <c r="I20" s="135"/>
      <c r="J20" s="15">
        <f t="shared" si="1"/>
        <v>0</v>
      </c>
      <c r="K20" s="32"/>
      <c r="XFD20" s="3">
        <v>1</v>
      </c>
    </row>
    <row r="21" spans="1:11 16383:16384" ht="15.5" x14ac:dyDescent="0.35">
      <c r="B21" s="66" t="s">
        <v>220</v>
      </c>
      <c r="C21" s="72" t="s">
        <v>83</v>
      </c>
      <c r="D21" s="50">
        <f>' 4. Udgifter hos partner..'!G37</f>
        <v>0</v>
      </c>
      <c r="E21" s="51">
        <f>' 4. Udgifter hos partner..'!H37</f>
        <v>0</v>
      </c>
      <c r="F21" s="81">
        <f>' 4. Udgifter hos partner..'!I37</f>
        <v>0</v>
      </c>
      <c r="G21" s="41"/>
      <c r="H21" s="56">
        <v>0</v>
      </c>
      <c r="I21" s="135"/>
      <c r="J21" s="15">
        <f t="shared" si="1"/>
        <v>0</v>
      </c>
      <c r="K21" s="32"/>
    </row>
    <row r="22" spans="1:11 16383:16384" ht="15.5" x14ac:dyDescent="0.35">
      <c r="B22" s="66" t="s">
        <v>218</v>
      </c>
      <c r="C22" s="72" t="s">
        <v>83</v>
      </c>
      <c r="D22" s="50">
        <f>'5. Løn &amp; konsulentydelser '!G37</f>
        <v>0</v>
      </c>
      <c r="E22" s="51">
        <f>'5. Løn &amp; konsulentydelser '!H37</f>
        <v>0</v>
      </c>
      <c r="F22" s="81">
        <f>'5. Løn &amp; konsulentydelser '!I37</f>
        <v>0</v>
      </c>
      <c r="G22" s="41"/>
      <c r="H22" s="56">
        <v>0</v>
      </c>
      <c r="I22" s="135"/>
      <c r="J22" s="15">
        <f t="shared" si="1"/>
        <v>0</v>
      </c>
      <c r="K22" s="32"/>
    </row>
    <row r="23" spans="1:11 16383:16384" ht="15.5" x14ac:dyDescent="0.35">
      <c r="B23" s="66" t="s">
        <v>226</v>
      </c>
      <c r="C23" s="52"/>
      <c r="D23" s="50">
        <f>SUM(E23:F23)</f>
        <v>0</v>
      </c>
      <c r="E23" s="86">
        <v>0</v>
      </c>
      <c r="F23" s="84">
        <v>0</v>
      </c>
      <c r="G23" s="41"/>
      <c r="H23" s="56">
        <v>0</v>
      </c>
      <c r="I23" s="10"/>
      <c r="J23" s="15">
        <f>IFERROR(SUM(H23/D23)-1,0)</f>
        <v>0</v>
      </c>
      <c r="K23" s="32"/>
    </row>
    <row r="24" spans="1:11 16383:16384" ht="15.5" x14ac:dyDescent="0.35">
      <c r="B24" s="66" t="s">
        <v>227</v>
      </c>
      <c r="C24" s="52"/>
      <c r="D24" s="50">
        <f>F24</f>
        <v>0</v>
      </c>
      <c r="E24" s="79"/>
      <c r="F24" s="81">
        <f>SUM(F18:F22,F23)*0.05</f>
        <v>0</v>
      </c>
      <c r="G24" s="41"/>
      <c r="H24" s="83"/>
      <c r="I24" s="135"/>
      <c r="J24" s="82">
        <f t="shared" si="1"/>
        <v>0</v>
      </c>
      <c r="K24" s="32"/>
    </row>
    <row r="25" spans="1:11 16383:16384" ht="16" thickBot="1" x14ac:dyDescent="0.4">
      <c r="B25" s="67" t="str">
        <f>CONCATENATE("8. Adminstrationsbidrag max 7% = "," ",TEXT(SUM(F18:F24)*0.07,"#.##0")," kr"," (B1)")</f>
        <v>8. Adminstrationsbidrag max 7% =  0 kr (B1)</v>
      </c>
      <c r="C25" s="59"/>
      <c r="D25" s="85">
        <f>F25</f>
        <v>0</v>
      </c>
      <c r="E25" s="92"/>
      <c r="F25" s="84">
        <v>0</v>
      </c>
      <c r="G25" s="41"/>
      <c r="H25" s="55">
        <v>0</v>
      </c>
      <c r="I25" s="10"/>
      <c r="J25" s="63">
        <f t="shared" si="1"/>
        <v>0</v>
      </c>
      <c r="K25" s="32"/>
      <c r="XFC25" s="53"/>
    </row>
    <row r="26" spans="1:11 16383:16384" s="53" customFormat="1" ht="15" thickBot="1" x14ac:dyDescent="0.4">
      <c r="A26" s="32"/>
      <c r="B26" s="60" t="s">
        <v>10</v>
      </c>
      <c r="C26" s="61"/>
      <c r="D26" s="87">
        <f>SUM(D18:D25)</f>
        <v>0</v>
      </c>
      <c r="E26" s="88">
        <f>SUM(E18:E25)</f>
        <v>0</v>
      </c>
      <c r="F26" s="89">
        <f>SUM(F17:F25)</f>
        <v>0</v>
      </c>
      <c r="G26" s="45"/>
      <c r="H26" s="62">
        <f>SUM(H18:H25)</f>
        <v>0</v>
      </c>
      <c r="I26" s="136"/>
      <c r="J26" s="64">
        <f t="shared" si="1"/>
        <v>0</v>
      </c>
      <c r="XFC26" s="32"/>
    </row>
    <row r="27" spans="1:11 16383:16384" x14ac:dyDescent="0.35">
      <c r="D27" s="54"/>
      <c r="E27" s="35"/>
      <c r="F27" s="35"/>
      <c r="G27" s="41"/>
      <c r="H27" s="35"/>
      <c r="I27" s="10"/>
      <c r="J27" s="1"/>
      <c r="K27" s="32"/>
    </row>
    <row r="28" spans="1:11 16383:16384" ht="26" x14ac:dyDescent="0.6">
      <c r="F28" s="185" t="str">
        <f>IF(F25&gt;SUM(F18:F24)*0.07,"Det budgetterede administrationsbidrag er større end 7%","")</f>
        <v/>
      </c>
      <c r="G28" s="5"/>
      <c r="H28" s="32"/>
      <c r="I28" s="5"/>
      <c r="J28" s="3"/>
      <c r="K28" s="32"/>
    </row>
    <row r="29" spans="1:11 16383:16384" ht="15.5" x14ac:dyDescent="0.35">
      <c r="B29" s="111" t="s">
        <v>203</v>
      </c>
      <c r="C29" s="108" t="s">
        <v>198</v>
      </c>
      <c r="H29" s="32"/>
      <c r="J29" s="32"/>
      <c r="K29" s="32"/>
    </row>
    <row r="30" spans="1:11 16383:16384" x14ac:dyDescent="0.35">
      <c r="H30" s="32"/>
      <c r="J30" s="32"/>
      <c r="K30" s="32"/>
    </row>
    <row r="31" spans="1:11 16383:16384" x14ac:dyDescent="0.35">
      <c r="K31" s="32"/>
    </row>
    <row r="45" ht="35.15" customHeight="1" x14ac:dyDescent="0.35"/>
  </sheetData>
  <sheetProtection algorithmName="SHA-512" hashValue="BVB1FGdADq2f39wpthNDVLV7cXr0i4FCyIaZ0l34ntm+C5yMOCea7787z/QKdFH+palbG1wGd8Sx1KOTNbimvQ==" saltValue="9L0+wv2zdeo4EPVWPdE87g==" spinCount="100000" sheet="1" objects="1" scenarios="1"/>
  <mergeCells count="9">
    <mergeCell ref="B13:C13"/>
    <mergeCell ref="B14:C14"/>
    <mergeCell ref="B15:C15"/>
    <mergeCell ref="C4:F4"/>
    <mergeCell ref="C5:F5"/>
    <mergeCell ref="C6:F6"/>
    <mergeCell ref="C7:F7"/>
    <mergeCell ref="C8:F8"/>
    <mergeCell ref="D11:F11"/>
  </mergeCells>
  <conditionalFormatting sqref="F25">
    <cfRule type="expression" dxfId="0" priority="1">
      <formula>$F$25&gt;SUM($F$18:$F$24)*0.07</formula>
    </cfRule>
  </conditionalFormatting>
  <dataValidations count="1">
    <dataValidation type="decimal" allowBlank="1" showInputMessage="1" showErrorMessage="1" errorTitle="Fejl" error="Indtast venligst kun tal i dette felt" sqref="H13:H14 E23:F23 H25 H18:H23 F25" xr:uid="{2B293562-D383-463F-B7C4-9AFA2DEA0CB1}">
      <formula1>-10000000</formula1>
      <formula2>10000000</formula2>
    </dataValidation>
  </dataValidations>
  <hyperlinks>
    <hyperlink ref="C18" location="'1. Rejseudgifter'!A1" display="Gå til budget" xr:uid="{9906FC31-75EE-40F1-B111-91A26A46C1AB}"/>
    <hyperlink ref="C19" location="'2. Aktiviteter'!A1" display="Gå til budget" xr:uid="{0688212A-DEDD-4CB5-92F8-2921D2AD3C3E}"/>
    <hyperlink ref="C20" location="'3. Cirkulære aktviteter'!A1" display="Gå til budget" xr:uid="{6385882B-59C3-49DA-828B-385BE946C457}"/>
    <hyperlink ref="C21" location="' 4. Udgifter hos partner..'!A1" display="Gå til budget" xr:uid="{757B7D11-91B5-4615-BE3B-57B58D59BA77}"/>
    <hyperlink ref="C22" location="'5. Løn &amp; konsulentydelser '!A1" display="Gå til budget" xr:uid="{9BC2B735-1345-42D7-BC80-1FAE5A1100BF}"/>
    <hyperlink ref="C29" location="'Beskrivelse anden financiering'!A1" display="Gå til beskrivelse" xr:uid="{D5D5A15D-6DCC-4E24-AF22-C3563228D25D}"/>
  </hyperlinks>
  <pageMargins left="0.7" right="0.7" top="0.75" bottom="0.75" header="0.3" footer="0.3"/>
  <pageSetup paperSize="9" scale="71" orientation="landscape" r:id="rId1"/>
  <ignoredErrors>
    <ignoredError sqref="D16:H17 D27:H27 D26:G26 G25 D13:G13 G18 D14:G14 G19:G21 D15:G15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5CC68-5C5F-4FA3-84C0-183AA083C0B6}">
  <dimension ref="B2:K37"/>
  <sheetViews>
    <sheetView zoomScale="85" zoomScaleNormal="85" workbookViewId="0">
      <selection activeCell="F7" sqref="F7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8164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4.4531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8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28" t="s">
        <v>12</v>
      </c>
      <c r="C9" s="29" t="s">
        <v>79</v>
      </c>
      <c r="D9" s="30" t="s">
        <v>80</v>
      </c>
      <c r="E9" s="30" t="s">
        <v>14</v>
      </c>
      <c r="F9" s="30" t="s">
        <v>15</v>
      </c>
      <c r="G9" s="30" t="s">
        <v>16</v>
      </c>
      <c r="H9" s="30" t="str">
        <f>"- Heraf: Andre bidrag/egenbetaling"</f>
        <v>- Heraf: Andre bidrag/egenbetaling</v>
      </c>
      <c r="I9" s="30" t="s">
        <v>63</v>
      </c>
      <c r="K9" s="30" t="s">
        <v>84</v>
      </c>
    </row>
    <row r="10" spans="2:11" x14ac:dyDescent="0.35">
      <c r="B10" s="12" t="s">
        <v>17</v>
      </c>
      <c r="C10" s="75"/>
      <c r="D10" s="75"/>
      <c r="E10" s="76"/>
      <c r="F10" s="77">
        <v>0</v>
      </c>
      <c r="G10" s="16">
        <f t="shared" ref="G10:G23" si="0">E10*F10</f>
        <v>0</v>
      </c>
      <c r="H10" s="77">
        <v>0</v>
      </c>
      <c r="I10" s="16">
        <f>G10-H10</f>
        <v>0</v>
      </c>
      <c r="K10" s="75"/>
    </row>
    <row r="11" spans="2:11" x14ac:dyDescent="0.35">
      <c r="B11" s="12" t="s">
        <v>18</v>
      </c>
      <c r="C11" s="75"/>
      <c r="D11" s="75"/>
      <c r="E11" s="76"/>
      <c r="F11" s="77">
        <v>0</v>
      </c>
      <c r="G11" s="16">
        <f t="shared" si="0"/>
        <v>0</v>
      </c>
      <c r="H11" s="77">
        <v>0</v>
      </c>
      <c r="I11" s="16">
        <f t="shared" ref="I11:I34" si="1">G11-H11</f>
        <v>0</v>
      </c>
      <c r="K11" s="75"/>
    </row>
    <row r="12" spans="2:11" x14ac:dyDescent="0.35">
      <c r="B12" s="12" t="s">
        <v>19</v>
      </c>
      <c r="C12" s="75"/>
      <c r="D12" s="75"/>
      <c r="E12" s="76"/>
      <c r="F12" s="77">
        <v>0</v>
      </c>
      <c r="G12" s="16">
        <f t="shared" si="0"/>
        <v>0</v>
      </c>
      <c r="H12" s="77">
        <v>0</v>
      </c>
      <c r="I12" s="16">
        <f t="shared" si="1"/>
        <v>0</v>
      </c>
      <c r="K12" s="75"/>
    </row>
    <row r="13" spans="2:11" x14ac:dyDescent="0.35">
      <c r="B13" s="12" t="s">
        <v>22</v>
      </c>
      <c r="C13" s="75"/>
      <c r="D13" s="75"/>
      <c r="E13" s="76"/>
      <c r="F13" s="77">
        <v>0</v>
      </c>
      <c r="G13" s="16">
        <f t="shared" si="0"/>
        <v>0</v>
      </c>
      <c r="H13" s="77">
        <v>0</v>
      </c>
      <c r="I13" s="16">
        <f t="shared" si="1"/>
        <v>0</v>
      </c>
      <c r="K13" s="75"/>
    </row>
    <row r="14" spans="2:11" x14ac:dyDescent="0.35">
      <c r="B14" s="12" t="s">
        <v>23</v>
      </c>
      <c r="C14" s="75"/>
      <c r="D14" s="75"/>
      <c r="E14" s="76"/>
      <c r="F14" s="77">
        <v>0</v>
      </c>
      <c r="G14" s="16">
        <f t="shared" si="0"/>
        <v>0</v>
      </c>
      <c r="H14" s="77">
        <v>0</v>
      </c>
      <c r="I14" s="16">
        <f t="shared" si="1"/>
        <v>0</v>
      </c>
      <c r="K14" s="75"/>
    </row>
    <row r="15" spans="2:11" x14ac:dyDescent="0.35">
      <c r="B15" s="12" t="s">
        <v>24</v>
      </c>
      <c r="C15" s="75"/>
      <c r="D15" s="75"/>
      <c r="E15" s="76"/>
      <c r="F15" s="77">
        <v>0</v>
      </c>
      <c r="G15" s="16">
        <f t="shared" si="0"/>
        <v>0</v>
      </c>
      <c r="H15" s="77">
        <v>0</v>
      </c>
      <c r="I15" s="16">
        <f t="shared" si="1"/>
        <v>0</v>
      </c>
      <c r="K15" s="75"/>
    </row>
    <row r="16" spans="2:11" x14ac:dyDescent="0.35">
      <c r="B16" s="12" t="s">
        <v>25</v>
      </c>
      <c r="C16" s="75"/>
      <c r="D16" s="75"/>
      <c r="E16" s="76"/>
      <c r="F16" s="77">
        <v>0</v>
      </c>
      <c r="G16" s="16">
        <f t="shared" si="0"/>
        <v>0</v>
      </c>
      <c r="H16" s="77">
        <v>0</v>
      </c>
      <c r="I16" s="16">
        <f t="shared" si="1"/>
        <v>0</v>
      </c>
      <c r="K16" s="75"/>
    </row>
    <row r="17" spans="2:11" x14ac:dyDescent="0.35">
      <c r="B17" s="12" t="s">
        <v>26</v>
      </c>
      <c r="C17" s="75"/>
      <c r="D17" s="75"/>
      <c r="E17" s="76"/>
      <c r="F17" s="77">
        <v>0</v>
      </c>
      <c r="G17" s="16">
        <f t="shared" si="0"/>
        <v>0</v>
      </c>
      <c r="H17" s="77">
        <v>0</v>
      </c>
      <c r="I17" s="16">
        <f t="shared" si="1"/>
        <v>0</v>
      </c>
      <c r="K17" s="75"/>
    </row>
    <row r="18" spans="2:11" x14ac:dyDescent="0.35">
      <c r="B18" s="12" t="s">
        <v>27</v>
      </c>
      <c r="C18" s="75"/>
      <c r="D18" s="75"/>
      <c r="E18" s="76"/>
      <c r="F18" s="77">
        <v>0</v>
      </c>
      <c r="G18" s="16">
        <f t="shared" si="0"/>
        <v>0</v>
      </c>
      <c r="H18" s="77">
        <v>0</v>
      </c>
      <c r="I18" s="16">
        <f t="shared" si="1"/>
        <v>0</v>
      </c>
      <c r="K18" s="75"/>
    </row>
    <row r="19" spans="2:11" x14ac:dyDescent="0.35">
      <c r="B19" s="12" t="s">
        <v>28</v>
      </c>
      <c r="C19" s="75"/>
      <c r="D19" s="75"/>
      <c r="E19" s="76"/>
      <c r="F19" s="77">
        <v>0</v>
      </c>
      <c r="G19" s="16">
        <f t="shared" si="0"/>
        <v>0</v>
      </c>
      <c r="H19" s="77">
        <v>0</v>
      </c>
      <c r="I19" s="16">
        <f t="shared" si="1"/>
        <v>0</v>
      </c>
      <c r="K19" s="75"/>
    </row>
    <row r="20" spans="2:11" x14ac:dyDescent="0.35">
      <c r="B20" s="12" t="s">
        <v>29</v>
      </c>
      <c r="C20" s="75"/>
      <c r="D20" s="75"/>
      <c r="E20" s="76"/>
      <c r="F20" s="77">
        <v>0</v>
      </c>
      <c r="G20" s="16">
        <f t="shared" si="0"/>
        <v>0</v>
      </c>
      <c r="H20" s="77">
        <v>0</v>
      </c>
      <c r="I20" s="16">
        <f t="shared" si="1"/>
        <v>0</v>
      </c>
      <c r="K20" s="75"/>
    </row>
    <row r="21" spans="2:11" x14ac:dyDescent="0.35">
      <c r="B21" s="12" t="s">
        <v>30</v>
      </c>
      <c r="C21" s="75"/>
      <c r="D21" s="75"/>
      <c r="E21" s="76"/>
      <c r="F21" s="77">
        <v>0</v>
      </c>
      <c r="G21" s="16">
        <f t="shared" si="0"/>
        <v>0</v>
      </c>
      <c r="H21" s="77">
        <v>0</v>
      </c>
      <c r="I21" s="16">
        <f t="shared" si="1"/>
        <v>0</v>
      </c>
      <c r="K21" s="75"/>
    </row>
    <row r="22" spans="2:11" x14ac:dyDescent="0.35">
      <c r="B22" s="12" t="s">
        <v>31</v>
      </c>
      <c r="C22" s="75"/>
      <c r="D22" s="75"/>
      <c r="E22" s="76"/>
      <c r="F22" s="77">
        <v>0</v>
      </c>
      <c r="G22" s="16">
        <f t="shared" si="0"/>
        <v>0</v>
      </c>
      <c r="H22" s="77">
        <v>0</v>
      </c>
      <c r="I22" s="16">
        <f t="shared" si="1"/>
        <v>0</v>
      </c>
      <c r="K22" s="75"/>
    </row>
    <row r="23" spans="2:11" x14ac:dyDescent="0.35">
      <c r="B23" s="12" t="s">
        <v>32</v>
      </c>
      <c r="C23" s="75"/>
      <c r="D23" s="75"/>
      <c r="E23" s="76"/>
      <c r="F23" s="77">
        <v>0</v>
      </c>
      <c r="G23" s="16">
        <f t="shared" si="0"/>
        <v>0</v>
      </c>
      <c r="H23" s="77">
        <v>0</v>
      </c>
      <c r="I23" s="16">
        <f t="shared" si="1"/>
        <v>0</v>
      </c>
      <c r="K23" s="75"/>
    </row>
    <row r="24" spans="2:11" x14ac:dyDescent="0.35">
      <c r="B24" s="12" t="s">
        <v>33</v>
      </c>
      <c r="C24" s="75"/>
      <c r="D24" s="75"/>
      <c r="E24" s="76"/>
      <c r="F24" s="77">
        <v>0</v>
      </c>
      <c r="G24" s="16">
        <f t="shared" ref="G24:G34" si="2">E24*F24</f>
        <v>0</v>
      </c>
      <c r="H24" s="77">
        <v>0</v>
      </c>
      <c r="I24" s="16">
        <f t="shared" si="1"/>
        <v>0</v>
      </c>
      <c r="K24" s="75"/>
    </row>
    <row r="25" spans="2:11" x14ac:dyDescent="0.35">
      <c r="B25" s="12" t="s">
        <v>34</v>
      </c>
      <c r="C25" s="75"/>
      <c r="D25" s="75"/>
      <c r="E25" s="76"/>
      <c r="F25" s="77">
        <v>0</v>
      </c>
      <c r="G25" s="16">
        <f t="shared" si="2"/>
        <v>0</v>
      </c>
      <c r="H25" s="77">
        <v>0</v>
      </c>
      <c r="I25" s="16">
        <f t="shared" si="1"/>
        <v>0</v>
      </c>
      <c r="K25" s="75"/>
    </row>
    <row r="26" spans="2:11" x14ac:dyDescent="0.35">
      <c r="B26" s="12" t="s">
        <v>35</v>
      </c>
      <c r="C26" s="75"/>
      <c r="D26" s="75"/>
      <c r="E26" s="76"/>
      <c r="F26" s="77">
        <v>0</v>
      </c>
      <c r="G26" s="16">
        <f t="shared" si="2"/>
        <v>0</v>
      </c>
      <c r="H26" s="77">
        <v>0</v>
      </c>
      <c r="I26" s="16">
        <f t="shared" si="1"/>
        <v>0</v>
      </c>
      <c r="K26" s="75"/>
    </row>
    <row r="27" spans="2:11" x14ac:dyDescent="0.35">
      <c r="B27" s="12" t="s">
        <v>36</v>
      </c>
      <c r="C27" s="75"/>
      <c r="D27" s="75"/>
      <c r="E27" s="76"/>
      <c r="F27" s="77">
        <v>0</v>
      </c>
      <c r="G27" s="16">
        <f t="shared" si="2"/>
        <v>0</v>
      </c>
      <c r="H27" s="77">
        <v>0</v>
      </c>
      <c r="I27" s="16">
        <f t="shared" si="1"/>
        <v>0</v>
      </c>
      <c r="K27" s="75"/>
    </row>
    <row r="28" spans="2:11" x14ac:dyDescent="0.35">
      <c r="B28" s="12" t="s">
        <v>37</v>
      </c>
      <c r="C28" s="75"/>
      <c r="D28" s="75"/>
      <c r="E28" s="76"/>
      <c r="F28" s="77">
        <v>0</v>
      </c>
      <c r="G28" s="16">
        <f t="shared" si="2"/>
        <v>0</v>
      </c>
      <c r="H28" s="77">
        <v>0</v>
      </c>
      <c r="I28" s="16">
        <f t="shared" si="1"/>
        <v>0</v>
      </c>
      <c r="K28" s="75"/>
    </row>
    <row r="29" spans="2:11" x14ac:dyDescent="0.35">
      <c r="B29" s="12" t="s">
        <v>38</v>
      </c>
      <c r="C29" s="75"/>
      <c r="D29" s="75"/>
      <c r="E29" s="76"/>
      <c r="F29" s="77">
        <v>0</v>
      </c>
      <c r="G29" s="16">
        <f t="shared" si="2"/>
        <v>0</v>
      </c>
      <c r="H29" s="77">
        <v>0</v>
      </c>
      <c r="I29" s="16">
        <f t="shared" si="1"/>
        <v>0</v>
      </c>
      <c r="K29" s="75"/>
    </row>
    <row r="30" spans="2:11" x14ac:dyDescent="0.35">
      <c r="B30" s="12" t="s">
        <v>39</v>
      </c>
      <c r="C30" s="75"/>
      <c r="D30" s="75"/>
      <c r="E30" s="76"/>
      <c r="F30" s="77">
        <v>0</v>
      </c>
      <c r="G30" s="16">
        <f t="shared" si="2"/>
        <v>0</v>
      </c>
      <c r="H30" s="77">
        <v>0</v>
      </c>
      <c r="I30" s="16">
        <f t="shared" si="1"/>
        <v>0</v>
      </c>
      <c r="K30" s="75"/>
    </row>
    <row r="31" spans="2:11" x14ac:dyDescent="0.35">
      <c r="B31" s="12" t="s">
        <v>40</v>
      </c>
      <c r="C31" s="75"/>
      <c r="D31" s="75"/>
      <c r="E31" s="76"/>
      <c r="F31" s="77">
        <v>0</v>
      </c>
      <c r="G31" s="16">
        <f t="shared" si="2"/>
        <v>0</v>
      </c>
      <c r="H31" s="77">
        <v>0</v>
      </c>
      <c r="I31" s="16">
        <f t="shared" si="1"/>
        <v>0</v>
      </c>
      <c r="K31" s="75"/>
    </row>
    <row r="32" spans="2:11" x14ac:dyDescent="0.35">
      <c r="B32" s="12" t="s">
        <v>41</v>
      </c>
      <c r="C32" s="75"/>
      <c r="D32" s="75"/>
      <c r="E32" s="76"/>
      <c r="F32" s="77">
        <v>0</v>
      </c>
      <c r="G32" s="16">
        <f t="shared" si="2"/>
        <v>0</v>
      </c>
      <c r="H32" s="77">
        <v>0</v>
      </c>
      <c r="I32" s="16">
        <f t="shared" si="1"/>
        <v>0</v>
      </c>
      <c r="K32" s="75"/>
    </row>
    <row r="33" spans="2:11" x14ac:dyDescent="0.35">
      <c r="B33" s="12" t="s">
        <v>42</v>
      </c>
      <c r="C33" s="75"/>
      <c r="D33" s="75"/>
      <c r="E33" s="76"/>
      <c r="F33" s="77">
        <v>0</v>
      </c>
      <c r="G33" s="16">
        <f t="shared" si="2"/>
        <v>0</v>
      </c>
      <c r="H33" s="77">
        <v>0</v>
      </c>
      <c r="I33" s="16">
        <f t="shared" si="1"/>
        <v>0</v>
      </c>
      <c r="K33" s="75"/>
    </row>
    <row r="34" spans="2:11" x14ac:dyDescent="0.35">
      <c r="B34" s="12" t="s">
        <v>43</v>
      </c>
      <c r="C34" s="75"/>
      <c r="D34" s="75"/>
      <c r="E34" s="76"/>
      <c r="F34" s="77">
        <v>0</v>
      </c>
      <c r="G34" s="16">
        <f t="shared" si="2"/>
        <v>0</v>
      </c>
      <c r="H34" s="77">
        <v>0</v>
      </c>
      <c r="I34" s="16">
        <f t="shared" si="1"/>
        <v>0</v>
      </c>
      <c r="K34" s="75"/>
    </row>
    <row r="35" spans="2:11" x14ac:dyDescent="0.35">
      <c r="B35" s="6" t="s">
        <v>65</v>
      </c>
      <c r="E35" s="10"/>
      <c r="F35" s="10"/>
      <c r="G35" s="11"/>
      <c r="H35" s="11"/>
    </row>
    <row r="37" spans="2:11" ht="15" thickBot="1" x14ac:dyDescent="0.4">
      <c r="B37" s="8" t="s">
        <v>44</v>
      </c>
      <c r="C37" s="8"/>
      <c r="D37" s="8"/>
      <c r="E37" s="8"/>
      <c r="F37" s="8"/>
      <c r="G37" s="9">
        <f>SUM(G10:G36)</f>
        <v>0</v>
      </c>
      <c r="H37" s="9">
        <f>SUM(H10:H36)</f>
        <v>0</v>
      </c>
      <c r="I37" s="9">
        <f>SUM(I10:I36)</f>
        <v>0</v>
      </c>
    </row>
  </sheetData>
  <sheetProtection algorithmName="SHA-512" hashValue="V/4R8lzWR7LgwzrwWVHUr1u/yzKFrITCGCT8LB7zbd+VdOr3JD0ZxuZvCvlR5PPAiZJ7K60FpM/w5XXTzzBV9w==" saltValue="4ly/F8ijTSxSnA/nsB7h4A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H10:H34 E10:F34" xr:uid="{22C40473-5482-4536-A8E4-732C46093B58}">
      <formula1>-10000000</formula1>
      <formula2>10000000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89F42C-A20D-4EEB-A724-ED669B9A30A5}">
          <x14:formula1>
            <xm:f>Oversigt!$XFC$2:$XFC$6</xm:f>
          </x14:formula1>
          <xm:sqref>D10:D34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F1B64-5A51-46BF-AF57-FF523CA44EC2}">
  <dimension ref="B2:K37"/>
  <sheetViews>
    <sheetView zoomScale="85" zoomScaleNormal="85" workbookViewId="0">
      <selection activeCell="D10" sqref="D10"/>
    </sheetView>
  </sheetViews>
  <sheetFormatPr defaultColWidth="9.1796875" defaultRowHeight="14.5" x14ac:dyDescent="0.35"/>
  <cols>
    <col min="1" max="1" width="9.1796875" style="5"/>
    <col min="2" max="2" width="12.54296875" style="5" customWidth="1"/>
    <col min="3" max="3" width="67.1796875" style="5" customWidth="1"/>
    <col min="4" max="4" width="31.1796875" style="5" bestFit="1" customWidth="1"/>
    <col min="5" max="5" width="13.54296875" style="5" bestFit="1" customWidth="1"/>
    <col min="6" max="6" width="13.81640625" style="5" bestFit="1" customWidth="1"/>
    <col min="7" max="7" width="18.26953125" style="5" bestFit="1" customWidth="1"/>
    <col min="8" max="8" width="20.26953125" style="5" customWidth="1"/>
    <col min="9" max="9" width="18.26953125" style="5" bestFit="1" customWidth="1"/>
    <col min="10" max="10" width="1.54296875" style="7" customWidth="1"/>
    <col min="11" max="11" width="179.1796875" style="5" customWidth="1"/>
    <col min="12" max="254" width="9.1796875" style="5"/>
    <col min="255" max="255" width="22.453125" style="5" customWidth="1"/>
    <col min="256" max="256" width="30.81640625" style="5" customWidth="1"/>
    <col min="257" max="257" width="14.54296875" style="5" customWidth="1"/>
    <col min="258" max="258" width="15.453125" style="5" customWidth="1"/>
    <col min="259" max="259" width="16.453125" style="5" customWidth="1"/>
    <col min="260" max="260" width="25.453125" style="5" customWidth="1"/>
    <col min="261" max="510" width="9.1796875" style="5"/>
    <col min="511" max="511" width="22.453125" style="5" customWidth="1"/>
    <col min="512" max="512" width="30.81640625" style="5" customWidth="1"/>
    <col min="513" max="513" width="14.54296875" style="5" customWidth="1"/>
    <col min="514" max="514" width="15.453125" style="5" customWidth="1"/>
    <col min="515" max="515" width="16.453125" style="5" customWidth="1"/>
    <col min="516" max="516" width="25.453125" style="5" customWidth="1"/>
    <col min="517" max="766" width="9.1796875" style="5"/>
    <col min="767" max="767" width="22.453125" style="5" customWidth="1"/>
    <col min="768" max="768" width="30.81640625" style="5" customWidth="1"/>
    <col min="769" max="769" width="14.54296875" style="5" customWidth="1"/>
    <col min="770" max="770" width="15.453125" style="5" customWidth="1"/>
    <col min="771" max="771" width="16.453125" style="5" customWidth="1"/>
    <col min="772" max="772" width="25.453125" style="5" customWidth="1"/>
    <col min="773" max="1022" width="9.1796875" style="5"/>
    <col min="1023" max="1023" width="22.453125" style="5" customWidth="1"/>
    <col min="1024" max="1024" width="30.81640625" style="5" customWidth="1"/>
    <col min="1025" max="1025" width="14.54296875" style="5" customWidth="1"/>
    <col min="1026" max="1026" width="15.453125" style="5" customWidth="1"/>
    <col min="1027" max="1027" width="16.453125" style="5" customWidth="1"/>
    <col min="1028" max="1028" width="25.453125" style="5" customWidth="1"/>
    <col min="1029" max="1278" width="9.1796875" style="5"/>
    <col min="1279" max="1279" width="22.453125" style="5" customWidth="1"/>
    <col min="1280" max="1280" width="30.81640625" style="5" customWidth="1"/>
    <col min="1281" max="1281" width="14.54296875" style="5" customWidth="1"/>
    <col min="1282" max="1282" width="15.453125" style="5" customWidth="1"/>
    <col min="1283" max="1283" width="16.453125" style="5" customWidth="1"/>
    <col min="1284" max="1284" width="25.453125" style="5" customWidth="1"/>
    <col min="1285" max="1534" width="9.1796875" style="5"/>
    <col min="1535" max="1535" width="22.453125" style="5" customWidth="1"/>
    <col min="1536" max="1536" width="30.81640625" style="5" customWidth="1"/>
    <col min="1537" max="1537" width="14.54296875" style="5" customWidth="1"/>
    <col min="1538" max="1538" width="15.453125" style="5" customWidth="1"/>
    <col min="1539" max="1539" width="16.453125" style="5" customWidth="1"/>
    <col min="1540" max="1540" width="25.453125" style="5" customWidth="1"/>
    <col min="1541" max="1790" width="9.1796875" style="5"/>
    <col min="1791" max="1791" width="22.453125" style="5" customWidth="1"/>
    <col min="1792" max="1792" width="30.81640625" style="5" customWidth="1"/>
    <col min="1793" max="1793" width="14.54296875" style="5" customWidth="1"/>
    <col min="1794" max="1794" width="15.453125" style="5" customWidth="1"/>
    <col min="1795" max="1795" width="16.453125" style="5" customWidth="1"/>
    <col min="1796" max="1796" width="25.453125" style="5" customWidth="1"/>
    <col min="1797" max="2046" width="9.1796875" style="5"/>
    <col min="2047" max="2047" width="22.453125" style="5" customWidth="1"/>
    <col min="2048" max="2048" width="30.81640625" style="5" customWidth="1"/>
    <col min="2049" max="2049" width="14.54296875" style="5" customWidth="1"/>
    <col min="2050" max="2050" width="15.453125" style="5" customWidth="1"/>
    <col min="2051" max="2051" width="16.453125" style="5" customWidth="1"/>
    <col min="2052" max="2052" width="25.453125" style="5" customWidth="1"/>
    <col min="2053" max="2302" width="9.1796875" style="5"/>
    <col min="2303" max="2303" width="22.453125" style="5" customWidth="1"/>
    <col min="2304" max="2304" width="30.81640625" style="5" customWidth="1"/>
    <col min="2305" max="2305" width="14.54296875" style="5" customWidth="1"/>
    <col min="2306" max="2306" width="15.453125" style="5" customWidth="1"/>
    <col min="2307" max="2307" width="16.453125" style="5" customWidth="1"/>
    <col min="2308" max="2308" width="25.453125" style="5" customWidth="1"/>
    <col min="2309" max="2558" width="9.1796875" style="5"/>
    <col min="2559" max="2559" width="22.453125" style="5" customWidth="1"/>
    <col min="2560" max="2560" width="30.81640625" style="5" customWidth="1"/>
    <col min="2561" max="2561" width="14.54296875" style="5" customWidth="1"/>
    <col min="2562" max="2562" width="15.453125" style="5" customWidth="1"/>
    <col min="2563" max="2563" width="16.453125" style="5" customWidth="1"/>
    <col min="2564" max="2564" width="25.453125" style="5" customWidth="1"/>
    <col min="2565" max="2814" width="9.1796875" style="5"/>
    <col min="2815" max="2815" width="22.453125" style="5" customWidth="1"/>
    <col min="2816" max="2816" width="30.81640625" style="5" customWidth="1"/>
    <col min="2817" max="2817" width="14.54296875" style="5" customWidth="1"/>
    <col min="2818" max="2818" width="15.453125" style="5" customWidth="1"/>
    <col min="2819" max="2819" width="16.453125" style="5" customWidth="1"/>
    <col min="2820" max="2820" width="25.453125" style="5" customWidth="1"/>
    <col min="2821" max="3070" width="9.1796875" style="5"/>
    <col min="3071" max="3071" width="22.453125" style="5" customWidth="1"/>
    <col min="3072" max="3072" width="30.81640625" style="5" customWidth="1"/>
    <col min="3073" max="3073" width="14.54296875" style="5" customWidth="1"/>
    <col min="3074" max="3074" width="15.453125" style="5" customWidth="1"/>
    <col min="3075" max="3075" width="16.453125" style="5" customWidth="1"/>
    <col min="3076" max="3076" width="25.453125" style="5" customWidth="1"/>
    <col min="3077" max="3326" width="9.1796875" style="5"/>
    <col min="3327" max="3327" width="22.453125" style="5" customWidth="1"/>
    <col min="3328" max="3328" width="30.81640625" style="5" customWidth="1"/>
    <col min="3329" max="3329" width="14.54296875" style="5" customWidth="1"/>
    <col min="3330" max="3330" width="15.453125" style="5" customWidth="1"/>
    <col min="3331" max="3331" width="16.453125" style="5" customWidth="1"/>
    <col min="3332" max="3332" width="25.453125" style="5" customWidth="1"/>
    <col min="3333" max="3582" width="9.1796875" style="5"/>
    <col min="3583" max="3583" width="22.453125" style="5" customWidth="1"/>
    <col min="3584" max="3584" width="30.81640625" style="5" customWidth="1"/>
    <col min="3585" max="3585" width="14.54296875" style="5" customWidth="1"/>
    <col min="3586" max="3586" width="15.453125" style="5" customWidth="1"/>
    <col min="3587" max="3587" width="16.453125" style="5" customWidth="1"/>
    <col min="3588" max="3588" width="25.453125" style="5" customWidth="1"/>
    <col min="3589" max="3838" width="9.1796875" style="5"/>
    <col min="3839" max="3839" width="22.453125" style="5" customWidth="1"/>
    <col min="3840" max="3840" width="30.81640625" style="5" customWidth="1"/>
    <col min="3841" max="3841" width="14.54296875" style="5" customWidth="1"/>
    <col min="3842" max="3842" width="15.453125" style="5" customWidth="1"/>
    <col min="3843" max="3843" width="16.453125" style="5" customWidth="1"/>
    <col min="3844" max="3844" width="25.453125" style="5" customWidth="1"/>
    <col min="3845" max="4094" width="9.1796875" style="5"/>
    <col min="4095" max="4095" width="22.453125" style="5" customWidth="1"/>
    <col min="4096" max="4096" width="30.81640625" style="5" customWidth="1"/>
    <col min="4097" max="4097" width="14.54296875" style="5" customWidth="1"/>
    <col min="4098" max="4098" width="15.453125" style="5" customWidth="1"/>
    <col min="4099" max="4099" width="16.453125" style="5" customWidth="1"/>
    <col min="4100" max="4100" width="25.453125" style="5" customWidth="1"/>
    <col min="4101" max="4350" width="9.1796875" style="5"/>
    <col min="4351" max="4351" width="22.453125" style="5" customWidth="1"/>
    <col min="4352" max="4352" width="30.81640625" style="5" customWidth="1"/>
    <col min="4353" max="4353" width="14.54296875" style="5" customWidth="1"/>
    <col min="4354" max="4354" width="15.453125" style="5" customWidth="1"/>
    <col min="4355" max="4355" width="16.453125" style="5" customWidth="1"/>
    <col min="4356" max="4356" width="25.453125" style="5" customWidth="1"/>
    <col min="4357" max="4606" width="9.1796875" style="5"/>
    <col min="4607" max="4607" width="22.453125" style="5" customWidth="1"/>
    <col min="4608" max="4608" width="30.81640625" style="5" customWidth="1"/>
    <col min="4609" max="4609" width="14.54296875" style="5" customWidth="1"/>
    <col min="4610" max="4610" width="15.453125" style="5" customWidth="1"/>
    <col min="4611" max="4611" width="16.453125" style="5" customWidth="1"/>
    <col min="4612" max="4612" width="25.453125" style="5" customWidth="1"/>
    <col min="4613" max="4862" width="9.1796875" style="5"/>
    <col min="4863" max="4863" width="22.453125" style="5" customWidth="1"/>
    <col min="4864" max="4864" width="30.81640625" style="5" customWidth="1"/>
    <col min="4865" max="4865" width="14.54296875" style="5" customWidth="1"/>
    <col min="4866" max="4866" width="15.453125" style="5" customWidth="1"/>
    <col min="4867" max="4867" width="16.453125" style="5" customWidth="1"/>
    <col min="4868" max="4868" width="25.453125" style="5" customWidth="1"/>
    <col min="4869" max="5118" width="9.1796875" style="5"/>
    <col min="5119" max="5119" width="22.453125" style="5" customWidth="1"/>
    <col min="5120" max="5120" width="30.81640625" style="5" customWidth="1"/>
    <col min="5121" max="5121" width="14.54296875" style="5" customWidth="1"/>
    <col min="5122" max="5122" width="15.453125" style="5" customWidth="1"/>
    <col min="5123" max="5123" width="16.453125" style="5" customWidth="1"/>
    <col min="5124" max="5124" width="25.453125" style="5" customWidth="1"/>
    <col min="5125" max="5374" width="9.1796875" style="5"/>
    <col min="5375" max="5375" width="22.453125" style="5" customWidth="1"/>
    <col min="5376" max="5376" width="30.81640625" style="5" customWidth="1"/>
    <col min="5377" max="5377" width="14.54296875" style="5" customWidth="1"/>
    <col min="5378" max="5378" width="15.453125" style="5" customWidth="1"/>
    <col min="5379" max="5379" width="16.453125" style="5" customWidth="1"/>
    <col min="5380" max="5380" width="25.453125" style="5" customWidth="1"/>
    <col min="5381" max="5630" width="9.1796875" style="5"/>
    <col min="5631" max="5631" width="22.453125" style="5" customWidth="1"/>
    <col min="5632" max="5632" width="30.81640625" style="5" customWidth="1"/>
    <col min="5633" max="5633" width="14.54296875" style="5" customWidth="1"/>
    <col min="5634" max="5634" width="15.453125" style="5" customWidth="1"/>
    <col min="5635" max="5635" width="16.453125" style="5" customWidth="1"/>
    <col min="5636" max="5636" width="25.453125" style="5" customWidth="1"/>
    <col min="5637" max="5886" width="9.1796875" style="5"/>
    <col min="5887" max="5887" width="22.453125" style="5" customWidth="1"/>
    <col min="5888" max="5888" width="30.81640625" style="5" customWidth="1"/>
    <col min="5889" max="5889" width="14.54296875" style="5" customWidth="1"/>
    <col min="5890" max="5890" width="15.453125" style="5" customWidth="1"/>
    <col min="5891" max="5891" width="16.453125" style="5" customWidth="1"/>
    <col min="5892" max="5892" width="25.453125" style="5" customWidth="1"/>
    <col min="5893" max="6142" width="9.1796875" style="5"/>
    <col min="6143" max="6143" width="22.453125" style="5" customWidth="1"/>
    <col min="6144" max="6144" width="30.81640625" style="5" customWidth="1"/>
    <col min="6145" max="6145" width="14.54296875" style="5" customWidth="1"/>
    <col min="6146" max="6146" width="15.453125" style="5" customWidth="1"/>
    <col min="6147" max="6147" width="16.453125" style="5" customWidth="1"/>
    <col min="6148" max="6148" width="25.453125" style="5" customWidth="1"/>
    <col min="6149" max="6398" width="9.1796875" style="5"/>
    <col min="6399" max="6399" width="22.453125" style="5" customWidth="1"/>
    <col min="6400" max="6400" width="30.81640625" style="5" customWidth="1"/>
    <col min="6401" max="6401" width="14.54296875" style="5" customWidth="1"/>
    <col min="6402" max="6402" width="15.453125" style="5" customWidth="1"/>
    <col min="6403" max="6403" width="16.453125" style="5" customWidth="1"/>
    <col min="6404" max="6404" width="25.453125" style="5" customWidth="1"/>
    <col min="6405" max="6654" width="9.1796875" style="5"/>
    <col min="6655" max="6655" width="22.453125" style="5" customWidth="1"/>
    <col min="6656" max="6656" width="30.81640625" style="5" customWidth="1"/>
    <col min="6657" max="6657" width="14.54296875" style="5" customWidth="1"/>
    <col min="6658" max="6658" width="15.453125" style="5" customWidth="1"/>
    <col min="6659" max="6659" width="16.453125" style="5" customWidth="1"/>
    <col min="6660" max="6660" width="25.453125" style="5" customWidth="1"/>
    <col min="6661" max="6910" width="9.1796875" style="5"/>
    <col min="6911" max="6911" width="22.453125" style="5" customWidth="1"/>
    <col min="6912" max="6912" width="30.81640625" style="5" customWidth="1"/>
    <col min="6913" max="6913" width="14.54296875" style="5" customWidth="1"/>
    <col min="6914" max="6914" width="15.453125" style="5" customWidth="1"/>
    <col min="6915" max="6915" width="16.453125" style="5" customWidth="1"/>
    <col min="6916" max="6916" width="25.453125" style="5" customWidth="1"/>
    <col min="6917" max="7166" width="9.1796875" style="5"/>
    <col min="7167" max="7167" width="22.453125" style="5" customWidth="1"/>
    <col min="7168" max="7168" width="30.81640625" style="5" customWidth="1"/>
    <col min="7169" max="7169" width="14.54296875" style="5" customWidth="1"/>
    <col min="7170" max="7170" width="15.453125" style="5" customWidth="1"/>
    <col min="7171" max="7171" width="16.453125" style="5" customWidth="1"/>
    <col min="7172" max="7172" width="25.453125" style="5" customWidth="1"/>
    <col min="7173" max="7422" width="9.1796875" style="5"/>
    <col min="7423" max="7423" width="22.453125" style="5" customWidth="1"/>
    <col min="7424" max="7424" width="30.81640625" style="5" customWidth="1"/>
    <col min="7425" max="7425" width="14.54296875" style="5" customWidth="1"/>
    <col min="7426" max="7426" width="15.453125" style="5" customWidth="1"/>
    <col min="7427" max="7427" width="16.453125" style="5" customWidth="1"/>
    <col min="7428" max="7428" width="25.453125" style="5" customWidth="1"/>
    <col min="7429" max="7678" width="9.1796875" style="5"/>
    <col min="7679" max="7679" width="22.453125" style="5" customWidth="1"/>
    <col min="7680" max="7680" width="30.81640625" style="5" customWidth="1"/>
    <col min="7681" max="7681" width="14.54296875" style="5" customWidth="1"/>
    <col min="7682" max="7682" width="15.453125" style="5" customWidth="1"/>
    <col min="7683" max="7683" width="16.453125" style="5" customWidth="1"/>
    <col min="7684" max="7684" width="25.453125" style="5" customWidth="1"/>
    <col min="7685" max="7934" width="9.1796875" style="5"/>
    <col min="7935" max="7935" width="22.453125" style="5" customWidth="1"/>
    <col min="7936" max="7936" width="30.81640625" style="5" customWidth="1"/>
    <col min="7937" max="7937" width="14.54296875" style="5" customWidth="1"/>
    <col min="7938" max="7938" width="15.453125" style="5" customWidth="1"/>
    <col min="7939" max="7939" width="16.453125" style="5" customWidth="1"/>
    <col min="7940" max="7940" width="25.453125" style="5" customWidth="1"/>
    <col min="7941" max="8190" width="9.1796875" style="5"/>
    <col min="8191" max="8191" width="22.453125" style="5" customWidth="1"/>
    <col min="8192" max="8192" width="30.81640625" style="5" customWidth="1"/>
    <col min="8193" max="8193" width="14.54296875" style="5" customWidth="1"/>
    <col min="8194" max="8194" width="15.453125" style="5" customWidth="1"/>
    <col min="8195" max="8195" width="16.453125" style="5" customWidth="1"/>
    <col min="8196" max="8196" width="25.453125" style="5" customWidth="1"/>
    <col min="8197" max="8446" width="9.1796875" style="5"/>
    <col min="8447" max="8447" width="22.453125" style="5" customWidth="1"/>
    <col min="8448" max="8448" width="30.81640625" style="5" customWidth="1"/>
    <col min="8449" max="8449" width="14.54296875" style="5" customWidth="1"/>
    <col min="8450" max="8450" width="15.453125" style="5" customWidth="1"/>
    <col min="8451" max="8451" width="16.453125" style="5" customWidth="1"/>
    <col min="8452" max="8452" width="25.453125" style="5" customWidth="1"/>
    <col min="8453" max="8702" width="9.1796875" style="5"/>
    <col min="8703" max="8703" width="22.453125" style="5" customWidth="1"/>
    <col min="8704" max="8704" width="30.81640625" style="5" customWidth="1"/>
    <col min="8705" max="8705" width="14.54296875" style="5" customWidth="1"/>
    <col min="8706" max="8706" width="15.453125" style="5" customWidth="1"/>
    <col min="8707" max="8707" width="16.453125" style="5" customWidth="1"/>
    <col min="8708" max="8708" width="25.453125" style="5" customWidth="1"/>
    <col min="8709" max="8958" width="9.1796875" style="5"/>
    <col min="8959" max="8959" width="22.453125" style="5" customWidth="1"/>
    <col min="8960" max="8960" width="30.81640625" style="5" customWidth="1"/>
    <col min="8961" max="8961" width="14.54296875" style="5" customWidth="1"/>
    <col min="8962" max="8962" width="15.453125" style="5" customWidth="1"/>
    <col min="8963" max="8963" width="16.453125" style="5" customWidth="1"/>
    <col min="8964" max="8964" width="25.453125" style="5" customWidth="1"/>
    <col min="8965" max="9214" width="9.1796875" style="5"/>
    <col min="9215" max="9215" width="22.453125" style="5" customWidth="1"/>
    <col min="9216" max="9216" width="30.81640625" style="5" customWidth="1"/>
    <col min="9217" max="9217" width="14.54296875" style="5" customWidth="1"/>
    <col min="9218" max="9218" width="15.453125" style="5" customWidth="1"/>
    <col min="9219" max="9219" width="16.453125" style="5" customWidth="1"/>
    <col min="9220" max="9220" width="25.453125" style="5" customWidth="1"/>
    <col min="9221" max="9470" width="9.1796875" style="5"/>
    <col min="9471" max="9471" width="22.453125" style="5" customWidth="1"/>
    <col min="9472" max="9472" width="30.81640625" style="5" customWidth="1"/>
    <col min="9473" max="9473" width="14.54296875" style="5" customWidth="1"/>
    <col min="9474" max="9474" width="15.453125" style="5" customWidth="1"/>
    <col min="9475" max="9475" width="16.453125" style="5" customWidth="1"/>
    <col min="9476" max="9476" width="25.453125" style="5" customWidth="1"/>
    <col min="9477" max="9726" width="9.1796875" style="5"/>
    <col min="9727" max="9727" width="22.453125" style="5" customWidth="1"/>
    <col min="9728" max="9728" width="30.81640625" style="5" customWidth="1"/>
    <col min="9729" max="9729" width="14.54296875" style="5" customWidth="1"/>
    <col min="9730" max="9730" width="15.453125" style="5" customWidth="1"/>
    <col min="9731" max="9731" width="16.453125" style="5" customWidth="1"/>
    <col min="9732" max="9732" width="25.453125" style="5" customWidth="1"/>
    <col min="9733" max="9982" width="9.1796875" style="5"/>
    <col min="9983" max="9983" width="22.453125" style="5" customWidth="1"/>
    <col min="9984" max="9984" width="30.81640625" style="5" customWidth="1"/>
    <col min="9985" max="9985" width="14.54296875" style="5" customWidth="1"/>
    <col min="9986" max="9986" width="15.453125" style="5" customWidth="1"/>
    <col min="9987" max="9987" width="16.453125" style="5" customWidth="1"/>
    <col min="9988" max="9988" width="25.453125" style="5" customWidth="1"/>
    <col min="9989" max="10238" width="9.1796875" style="5"/>
    <col min="10239" max="10239" width="22.453125" style="5" customWidth="1"/>
    <col min="10240" max="10240" width="30.81640625" style="5" customWidth="1"/>
    <col min="10241" max="10241" width="14.54296875" style="5" customWidth="1"/>
    <col min="10242" max="10242" width="15.453125" style="5" customWidth="1"/>
    <col min="10243" max="10243" width="16.453125" style="5" customWidth="1"/>
    <col min="10244" max="10244" width="25.453125" style="5" customWidth="1"/>
    <col min="10245" max="10494" width="9.1796875" style="5"/>
    <col min="10495" max="10495" width="22.453125" style="5" customWidth="1"/>
    <col min="10496" max="10496" width="30.81640625" style="5" customWidth="1"/>
    <col min="10497" max="10497" width="14.54296875" style="5" customWidth="1"/>
    <col min="10498" max="10498" width="15.453125" style="5" customWidth="1"/>
    <col min="10499" max="10499" width="16.453125" style="5" customWidth="1"/>
    <col min="10500" max="10500" width="25.453125" style="5" customWidth="1"/>
    <col min="10501" max="10750" width="9.1796875" style="5"/>
    <col min="10751" max="10751" width="22.453125" style="5" customWidth="1"/>
    <col min="10752" max="10752" width="30.81640625" style="5" customWidth="1"/>
    <col min="10753" max="10753" width="14.54296875" style="5" customWidth="1"/>
    <col min="10754" max="10754" width="15.453125" style="5" customWidth="1"/>
    <col min="10755" max="10755" width="16.453125" style="5" customWidth="1"/>
    <col min="10756" max="10756" width="25.453125" style="5" customWidth="1"/>
    <col min="10757" max="11006" width="9.1796875" style="5"/>
    <col min="11007" max="11007" width="22.453125" style="5" customWidth="1"/>
    <col min="11008" max="11008" width="30.81640625" style="5" customWidth="1"/>
    <col min="11009" max="11009" width="14.54296875" style="5" customWidth="1"/>
    <col min="11010" max="11010" width="15.453125" style="5" customWidth="1"/>
    <col min="11011" max="11011" width="16.453125" style="5" customWidth="1"/>
    <col min="11012" max="11012" width="25.453125" style="5" customWidth="1"/>
    <col min="11013" max="11262" width="9.1796875" style="5"/>
    <col min="11263" max="11263" width="22.453125" style="5" customWidth="1"/>
    <col min="11264" max="11264" width="30.81640625" style="5" customWidth="1"/>
    <col min="11265" max="11265" width="14.54296875" style="5" customWidth="1"/>
    <col min="11266" max="11266" width="15.453125" style="5" customWidth="1"/>
    <col min="11267" max="11267" width="16.453125" style="5" customWidth="1"/>
    <col min="11268" max="11268" width="25.453125" style="5" customWidth="1"/>
    <col min="11269" max="11518" width="9.1796875" style="5"/>
    <col min="11519" max="11519" width="22.453125" style="5" customWidth="1"/>
    <col min="11520" max="11520" width="30.81640625" style="5" customWidth="1"/>
    <col min="11521" max="11521" width="14.54296875" style="5" customWidth="1"/>
    <col min="11522" max="11522" width="15.453125" style="5" customWidth="1"/>
    <col min="11523" max="11523" width="16.453125" style="5" customWidth="1"/>
    <col min="11524" max="11524" width="25.453125" style="5" customWidth="1"/>
    <col min="11525" max="11774" width="9.1796875" style="5"/>
    <col min="11775" max="11775" width="22.453125" style="5" customWidth="1"/>
    <col min="11776" max="11776" width="30.81640625" style="5" customWidth="1"/>
    <col min="11777" max="11777" width="14.54296875" style="5" customWidth="1"/>
    <col min="11778" max="11778" width="15.453125" style="5" customWidth="1"/>
    <col min="11779" max="11779" width="16.453125" style="5" customWidth="1"/>
    <col min="11780" max="11780" width="25.453125" style="5" customWidth="1"/>
    <col min="11781" max="12030" width="9.1796875" style="5"/>
    <col min="12031" max="12031" width="22.453125" style="5" customWidth="1"/>
    <col min="12032" max="12032" width="30.81640625" style="5" customWidth="1"/>
    <col min="12033" max="12033" width="14.54296875" style="5" customWidth="1"/>
    <col min="12034" max="12034" width="15.453125" style="5" customWidth="1"/>
    <col min="12035" max="12035" width="16.453125" style="5" customWidth="1"/>
    <col min="12036" max="12036" width="25.453125" style="5" customWidth="1"/>
    <col min="12037" max="12286" width="9.1796875" style="5"/>
    <col min="12287" max="12287" width="22.453125" style="5" customWidth="1"/>
    <col min="12288" max="12288" width="30.81640625" style="5" customWidth="1"/>
    <col min="12289" max="12289" width="14.54296875" style="5" customWidth="1"/>
    <col min="12290" max="12290" width="15.453125" style="5" customWidth="1"/>
    <col min="12291" max="12291" width="16.453125" style="5" customWidth="1"/>
    <col min="12292" max="12292" width="25.453125" style="5" customWidth="1"/>
    <col min="12293" max="12542" width="9.1796875" style="5"/>
    <col min="12543" max="12543" width="22.453125" style="5" customWidth="1"/>
    <col min="12544" max="12544" width="30.81640625" style="5" customWidth="1"/>
    <col min="12545" max="12545" width="14.54296875" style="5" customWidth="1"/>
    <col min="12546" max="12546" width="15.453125" style="5" customWidth="1"/>
    <col min="12547" max="12547" width="16.453125" style="5" customWidth="1"/>
    <col min="12548" max="12548" width="25.453125" style="5" customWidth="1"/>
    <col min="12549" max="12798" width="9.1796875" style="5"/>
    <col min="12799" max="12799" width="22.453125" style="5" customWidth="1"/>
    <col min="12800" max="12800" width="30.81640625" style="5" customWidth="1"/>
    <col min="12801" max="12801" width="14.54296875" style="5" customWidth="1"/>
    <col min="12802" max="12802" width="15.453125" style="5" customWidth="1"/>
    <col min="12803" max="12803" width="16.453125" style="5" customWidth="1"/>
    <col min="12804" max="12804" width="25.453125" style="5" customWidth="1"/>
    <col min="12805" max="13054" width="9.1796875" style="5"/>
    <col min="13055" max="13055" width="22.453125" style="5" customWidth="1"/>
    <col min="13056" max="13056" width="30.81640625" style="5" customWidth="1"/>
    <col min="13057" max="13057" width="14.54296875" style="5" customWidth="1"/>
    <col min="13058" max="13058" width="15.453125" style="5" customWidth="1"/>
    <col min="13059" max="13059" width="16.453125" style="5" customWidth="1"/>
    <col min="13060" max="13060" width="25.453125" style="5" customWidth="1"/>
    <col min="13061" max="13310" width="9.1796875" style="5"/>
    <col min="13311" max="13311" width="22.453125" style="5" customWidth="1"/>
    <col min="13312" max="13312" width="30.81640625" style="5" customWidth="1"/>
    <col min="13313" max="13313" width="14.54296875" style="5" customWidth="1"/>
    <col min="13314" max="13314" width="15.453125" style="5" customWidth="1"/>
    <col min="13315" max="13315" width="16.453125" style="5" customWidth="1"/>
    <col min="13316" max="13316" width="25.453125" style="5" customWidth="1"/>
    <col min="13317" max="13566" width="9.1796875" style="5"/>
    <col min="13567" max="13567" width="22.453125" style="5" customWidth="1"/>
    <col min="13568" max="13568" width="30.81640625" style="5" customWidth="1"/>
    <col min="13569" max="13569" width="14.54296875" style="5" customWidth="1"/>
    <col min="13570" max="13570" width="15.453125" style="5" customWidth="1"/>
    <col min="13571" max="13571" width="16.453125" style="5" customWidth="1"/>
    <col min="13572" max="13572" width="25.453125" style="5" customWidth="1"/>
    <col min="13573" max="13822" width="9.1796875" style="5"/>
    <col min="13823" max="13823" width="22.453125" style="5" customWidth="1"/>
    <col min="13824" max="13824" width="30.81640625" style="5" customWidth="1"/>
    <col min="13825" max="13825" width="14.54296875" style="5" customWidth="1"/>
    <col min="13826" max="13826" width="15.453125" style="5" customWidth="1"/>
    <col min="13827" max="13827" width="16.453125" style="5" customWidth="1"/>
    <col min="13828" max="13828" width="25.453125" style="5" customWidth="1"/>
    <col min="13829" max="14078" width="9.1796875" style="5"/>
    <col min="14079" max="14079" width="22.453125" style="5" customWidth="1"/>
    <col min="14080" max="14080" width="30.81640625" style="5" customWidth="1"/>
    <col min="14081" max="14081" width="14.54296875" style="5" customWidth="1"/>
    <col min="14082" max="14082" width="15.453125" style="5" customWidth="1"/>
    <col min="14083" max="14083" width="16.453125" style="5" customWidth="1"/>
    <col min="14084" max="14084" width="25.453125" style="5" customWidth="1"/>
    <col min="14085" max="14334" width="9.1796875" style="5"/>
    <col min="14335" max="14335" width="22.453125" style="5" customWidth="1"/>
    <col min="14336" max="14336" width="30.81640625" style="5" customWidth="1"/>
    <col min="14337" max="14337" width="14.54296875" style="5" customWidth="1"/>
    <col min="14338" max="14338" width="15.453125" style="5" customWidth="1"/>
    <col min="14339" max="14339" width="16.453125" style="5" customWidth="1"/>
    <col min="14340" max="14340" width="25.453125" style="5" customWidth="1"/>
    <col min="14341" max="14590" width="9.1796875" style="5"/>
    <col min="14591" max="14591" width="22.453125" style="5" customWidth="1"/>
    <col min="14592" max="14592" width="30.81640625" style="5" customWidth="1"/>
    <col min="14593" max="14593" width="14.54296875" style="5" customWidth="1"/>
    <col min="14594" max="14594" width="15.453125" style="5" customWidth="1"/>
    <col min="14595" max="14595" width="16.453125" style="5" customWidth="1"/>
    <col min="14596" max="14596" width="25.453125" style="5" customWidth="1"/>
    <col min="14597" max="14846" width="9.1796875" style="5"/>
    <col min="14847" max="14847" width="22.453125" style="5" customWidth="1"/>
    <col min="14848" max="14848" width="30.81640625" style="5" customWidth="1"/>
    <col min="14849" max="14849" width="14.54296875" style="5" customWidth="1"/>
    <col min="14850" max="14850" width="15.453125" style="5" customWidth="1"/>
    <col min="14851" max="14851" width="16.453125" style="5" customWidth="1"/>
    <col min="14852" max="14852" width="25.453125" style="5" customWidth="1"/>
    <col min="14853" max="15102" width="9.1796875" style="5"/>
    <col min="15103" max="15103" width="22.453125" style="5" customWidth="1"/>
    <col min="15104" max="15104" width="30.81640625" style="5" customWidth="1"/>
    <col min="15105" max="15105" width="14.54296875" style="5" customWidth="1"/>
    <col min="15106" max="15106" width="15.453125" style="5" customWidth="1"/>
    <col min="15107" max="15107" width="16.453125" style="5" customWidth="1"/>
    <col min="15108" max="15108" width="25.453125" style="5" customWidth="1"/>
    <col min="15109" max="15358" width="9.1796875" style="5"/>
    <col min="15359" max="15359" width="22.453125" style="5" customWidth="1"/>
    <col min="15360" max="15360" width="30.81640625" style="5" customWidth="1"/>
    <col min="15361" max="15361" width="14.54296875" style="5" customWidth="1"/>
    <col min="15362" max="15362" width="15.453125" style="5" customWidth="1"/>
    <col min="15363" max="15363" width="16.453125" style="5" customWidth="1"/>
    <col min="15364" max="15364" width="25.453125" style="5" customWidth="1"/>
    <col min="15365" max="15614" width="9.1796875" style="5"/>
    <col min="15615" max="15615" width="22.453125" style="5" customWidth="1"/>
    <col min="15616" max="15616" width="30.81640625" style="5" customWidth="1"/>
    <col min="15617" max="15617" width="14.54296875" style="5" customWidth="1"/>
    <col min="15618" max="15618" width="15.453125" style="5" customWidth="1"/>
    <col min="15619" max="15619" width="16.453125" style="5" customWidth="1"/>
    <col min="15620" max="15620" width="25.453125" style="5" customWidth="1"/>
    <col min="15621" max="15870" width="9.1796875" style="5"/>
    <col min="15871" max="15871" width="22.453125" style="5" customWidth="1"/>
    <col min="15872" max="15872" width="30.81640625" style="5" customWidth="1"/>
    <col min="15873" max="15873" width="14.54296875" style="5" customWidth="1"/>
    <col min="15874" max="15874" width="15.453125" style="5" customWidth="1"/>
    <col min="15875" max="15875" width="16.453125" style="5" customWidth="1"/>
    <col min="15876" max="15876" width="25.453125" style="5" customWidth="1"/>
    <col min="15877" max="16126" width="9.1796875" style="5"/>
    <col min="16127" max="16127" width="22.453125" style="5" customWidth="1"/>
    <col min="16128" max="16128" width="30.81640625" style="5" customWidth="1"/>
    <col min="16129" max="16129" width="14.54296875" style="5" customWidth="1"/>
    <col min="16130" max="16130" width="15.453125" style="5" customWidth="1"/>
    <col min="16131" max="16131" width="16.453125" style="5" customWidth="1"/>
    <col min="16132" max="16132" width="25.453125" style="5" customWidth="1"/>
    <col min="16133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221</v>
      </c>
    </row>
    <row r="4" spans="2:11" ht="23" x14ac:dyDescent="0.5">
      <c r="B4" s="4"/>
    </row>
    <row r="5" spans="2:11" x14ac:dyDescent="0.35">
      <c r="B5" s="5" t="s">
        <v>73</v>
      </c>
    </row>
    <row r="6" spans="2:11" ht="20.5" x14ac:dyDescent="0.45">
      <c r="B6" s="31" t="str" cm="1">
        <f t="array" ref="B6">IF(COUNTIF(D10:D34,"*Elev*"),CONCATENATE("HUSK: Der er en egenbetaling på 40%, dog Max. 4.000 kr., på elever, lærlinge og studerendes flybilletter til studierejser."," min. ","kr.",SUM(_xlfn.MAP(D9:D34,E9:E34,G9:G34,_xlfn.LAMBDA(_xlpm.Enhed,_xlpm.antal,_xlpm.beloeb,IF(_xlpm.Enhed="Flybillet - Elev / Lærling / Studerende",MIN(0.4*_xlpm.beloeb,4000*_xlpm.antal),0))))),"")</f>
        <v/>
      </c>
    </row>
    <row r="7" spans="2:11" x14ac:dyDescent="0.35">
      <c r="B7" s="6"/>
      <c r="G7" s="93"/>
    </row>
    <row r="9" spans="2:11" ht="29" x14ac:dyDescent="0.35">
      <c r="B9" s="94" t="s">
        <v>12</v>
      </c>
      <c r="C9" s="95" t="s">
        <v>21</v>
      </c>
      <c r="D9" s="21" t="s">
        <v>13</v>
      </c>
      <c r="E9" s="21" t="s">
        <v>14</v>
      </c>
      <c r="F9" s="21" t="s">
        <v>15</v>
      </c>
      <c r="G9" s="21" t="s">
        <v>16</v>
      </c>
      <c r="H9" s="21" t="str">
        <f>"-Heraf Andre bidrag / egenbetaling"</f>
        <v>-Heraf Andre bidrag / egenbetaling</v>
      </c>
      <c r="I9" s="21" t="s">
        <v>63</v>
      </c>
      <c r="J9" s="5"/>
      <c r="K9" s="138" t="s">
        <v>85</v>
      </c>
    </row>
    <row r="10" spans="2:11" x14ac:dyDescent="0.35">
      <c r="B10" s="12" t="s">
        <v>17</v>
      </c>
      <c r="C10" s="75"/>
      <c r="D10" s="75"/>
      <c r="E10" s="76"/>
      <c r="F10" s="77"/>
      <c r="G10" s="96">
        <f t="shared" ref="G10:G34" si="0">E10*F10</f>
        <v>0</v>
      </c>
      <c r="H10" s="77">
        <v>0</v>
      </c>
      <c r="I10" s="96">
        <f>G10-H10</f>
        <v>0</v>
      </c>
      <c r="J10" s="5"/>
      <c r="K10" s="75"/>
    </row>
    <row r="11" spans="2:11" x14ac:dyDescent="0.35">
      <c r="B11" s="12" t="s">
        <v>18</v>
      </c>
      <c r="C11" s="75"/>
      <c r="D11" s="75"/>
      <c r="E11" s="76"/>
      <c r="F11" s="77"/>
      <c r="G11" s="96">
        <f t="shared" si="0"/>
        <v>0</v>
      </c>
      <c r="H11" s="77">
        <v>0</v>
      </c>
      <c r="I11" s="96">
        <f t="shared" ref="I11:I34" si="1">G11-H11</f>
        <v>0</v>
      </c>
      <c r="J11" s="5"/>
      <c r="K11" s="75"/>
    </row>
    <row r="12" spans="2:11" x14ac:dyDescent="0.35">
      <c r="B12" s="12" t="s">
        <v>19</v>
      </c>
      <c r="C12" s="75"/>
      <c r="D12" s="75"/>
      <c r="E12" s="76"/>
      <c r="F12" s="77"/>
      <c r="G12" s="96">
        <f t="shared" si="0"/>
        <v>0</v>
      </c>
      <c r="H12" s="77">
        <v>0</v>
      </c>
      <c r="I12" s="96">
        <f t="shared" si="1"/>
        <v>0</v>
      </c>
      <c r="J12" s="5"/>
      <c r="K12" s="75"/>
    </row>
    <row r="13" spans="2:11" x14ac:dyDescent="0.35">
      <c r="B13" s="12" t="s">
        <v>22</v>
      </c>
      <c r="C13" s="75"/>
      <c r="D13" s="75"/>
      <c r="E13" s="76"/>
      <c r="F13" s="77"/>
      <c r="G13" s="96">
        <f t="shared" si="0"/>
        <v>0</v>
      </c>
      <c r="H13" s="77">
        <v>0</v>
      </c>
      <c r="I13" s="96">
        <f t="shared" si="1"/>
        <v>0</v>
      </c>
      <c r="J13" s="5"/>
      <c r="K13" s="75"/>
    </row>
    <row r="14" spans="2:11" x14ac:dyDescent="0.35">
      <c r="B14" s="12" t="s">
        <v>23</v>
      </c>
      <c r="C14" s="75"/>
      <c r="D14" s="75"/>
      <c r="E14" s="76"/>
      <c r="F14" s="77"/>
      <c r="G14" s="96">
        <f t="shared" si="0"/>
        <v>0</v>
      </c>
      <c r="H14" s="77">
        <v>0</v>
      </c>
      <c r="I14" s="96">
        <f t="shared" si="1"/>
        <v>0</v>
      </c>
      <c r="J14" s="5"/>
      <c r="K14" s="75"/>
    </row>
    <row r="15" spans="2:11" x14ac:dyDescent="0.35">
      <c r="B15" s="12" t="s">
        <v>24</v>
      </c>
      <c r="C15" s="75"/>
      <c r="D15" s="75"/>
      <c r="E15" s="76"/>
      <c r="F15" s="77"/>
      <c r="G15" s="96">
        <f t="shared" si="0"/>
        <v>0</v>
      </c>
      <c r="H15" s="77">
        <v>0</v>
      </c>
      <c r="I15" s="96">
        <f t="shared" si="1"/>
        <v>0</v>
      </c>
      <c r="J15" s="5"/>
      <c r="K15" s="75"/>
    </row>
    <row r="16" spans="2:11" x14ac:dyDescent="0.35">
      <c r="B16" s="12" t="s">
        <v>25</v>
      </c>
      <c r="C16" s="75"/>
      <c r="D16" s="75"/>
      <c r="E16" s="76"/>
      <c r="F16" s="77"/>
      <c r="G16" s="96">
        <f t="shared" si="0"/>
        <v>0</v>
      </c>
      <c r="H16" s="77">
        <v>0</v>
      </c>
      <c r="I16" s="96">
        <f t="shared" si="1"/>
        <v>0</v>
      </c>
      <c r="J16" s="5"/>
      <c r="K16" s="75"/>
    </row>
    <row r="17" spans="2:11" x14ac:dyDescent="0.35">
      <c r="B17" s="12" t="s">
        <v>26</v>
      </c>
      <c r="C17" s="75"/>
      <c r="D17" s="75"/>
      <c r="E17" s="76"/>
      <c r="F17" s="77"/>
      <c r="G17" s="96">
        <f t="shared" si="0"/>
        <v>0</v>
      </c>
      <c r="H17" s="77">
        <v>0</v>
      </c>
      <c r="I17" s="96">
        <f t="shared" si="1"/>
        <v>0</v>
      </c>
      <c r="J17" s="5"/>
      <c r="K17" s="75"/>
    </row>
    <row r="18" spans="2:11" x14ac:dyDescent="0.35">
      <c r="B18" s="12" t="s">
        <v>27</v>
      </c>
      <c r="C18" s="75"/>
      <c r="D18" s="75"/>
      <c r="E18" s="76"/>
      <c r="F18" s="77"/>
      <c r="G18" s="96">
        <f t="shared" si="0"/>
        <v>0</v>
      </c>
      <c r="H18" s="77">
        <v>0</v>
      </c>
      <c r="I18" s="96">
        <f t="shared" si="1"/>
        <v>0</v>
      </c>
      <c r="J18" s="5"/>
      <c r="K18" s="75"/>
    </row>
    <row r="19" spans="2:11" x14ac:dyDescent="0.35">
      <c r="B19" s="12" t="s">
        <v>28</v>
      </c>
      <c r="C19" s="75"/>
      <c r="D19" s="75"/>
      <c r="E19" s="76"/>
      <c r="F19" s="77"/>
      <c r="G19" s="96">
        <f t="shared" si="0"/>
        <v>0</v>
      </c>
      <c r="H19" s="77">
        <v>0</v>
      </c>
      <c r="I19" s="96">
        <f t="shared" si="1"/>
        <v>0</v>
      </c>
      <c r="J19" s="5"/>
      <c r="K19" s="75"/>
    </row>
    <row r="20" spans="2:11" x14ac:dyDescent="0.35">
      <c r="B20" s="12" t="s">
        <v>29</v>
      </c>
      <c r="C20" s="75"/>
      <c r="D20" s="75"/>
      <c r="E20" s="76"/>
      <c r="F20" s="77"/>
      <c r="G20" s="96">
        <f t="shared" si="0"/>
        <v>0</v>
      </c>
      <c r="H20" s="77">
        <v>0</v>
      </c>
      <c r="I20" s="96">
        <f t="shared" si="1"/>
        <v>0</v>
      </c>
      <c r="J20" s="5"/>
      <c r="K20" s="75"/>
    </row>
    <row r="21" spans="2:11" x14ac:dyDescent="0.35">
      <c r="B21" s="12" t="s">
        <v>30</v>
      </c>
      <c r="C21" s="75"/>
      <c r="D21" s="75"/>
      <c r="E21" s="76"/>
      <c r="F21" s="77"/>
      <c r="G21" s="96">
        <f t="shared" si="0"/>
        <v>0</v>
      </c>
      <c r="H21" s="77">
        <v>0</v>
      </c>
      <c r="I21" s="96">
        <f t="shared" si="1"/>
        <v>0</v>
      </c>
      <c r="J21" s="5"/>
      <c r="K21" s="75"/>
    </row>
    <row r="22" spans="2:11" x14ac:dyDescent="0.35">
      <c r="B22" s="12" t="s">
        <v>31</v>
      </c>
      <c r="C22" s="75"/>
      <c r="D22" s="75"/>
      <c r="E22" s="76"/>
      <c r="F22" s="77"/>
      <c r="G22" s="96">
        <f t="shared" si="0"/>
        <v>0</v>
      </c>
      <c r="H22" s="77">
        <v>0</v>
      </c>
      <c r="I22" s="96">
        <f t="shared" si="1"/>
        <v>0</v>
      </c>
      <c r="J22" s="5"/>
      <c r="K22" s="75"/>
    </row>
    <row r="23" spans="2:11" x14ac:dyDescent="0.35">
      <c r="B23" s="12" t="s">
        <v>32</v>
      </c>
      <c r="C23" s="75"/>
      <c r="D23" s="75"/>
      <c r="E23" s="76"/>
      <c r="F23" s="77"/>
      <c r="G23" s="96">
        <f t="shared" si="0"/>
        <v>0</v>
      </c>
      <c r="H23" s="77">
        <v>0</v>
      </c>
      <c r="I23" s="96">
        <f t="shared" si="1"/>
        <v>0</v>
      </c>
      <c r="J23" s="5"/>
      <c r="K23" s="75"/>
    </row>
    <row r="24" spans="2:11" x14ac:dyDescent="0.35">
      <c r="B24" s="12" t="s">
        <v>33</v>
      </c>
      <c r="C24" s="75"/>
      <c r="D24" s="75"/>
      <c r="E24" s="76"/>
      <c r="F24" s="77"/>
      <c r="G24" s="96">
        <f t="shared" si="0"/>
        <v>0</v>
      </c>
      <c r="H24" s="77">
        <v>0</v>
      </c>
      <c r="I24" s="96">
        <f t="shared" si="1"/>
        <v>0</v>
      </c>
      <c r="J24" s="5"/>
      <c r="K24" s="75"/>
    </row>
    <row r="25" spans="2:11" x14ac:dyDescent="0.35">
      <c r="B25" s="12" t="s">
        <v>34</v>
      </c>
      <c r="C25" s="75"/>
      <c r="D25" s="75"/>
      <c r="E25" s="76"/>
      <c r="F25" s="77"/>
      <c r="G25" s="96">
        <f t="shared" si="0"/>
        <v>0</v>
      </c>
      <c r="H25" s="77">
        <v>0</v>
      </c>
      <c r="I25" s="96">
        <f t="shared" si="1"/>
        <v>0</v>
      </c>
      <c r="J25" s="5"/>
      <c r="K25" s="75"/>
    </row>
    <row r="26" spans="2:11" x14ac:dyDescent="0.35">
      <c r="B26" s="12" t="s">
        <v>35</v>
      </c>
      <c r="C26" s="75"/>
      <c r="D26" s="75"/>
      <c r="E26" s="76"/>
      <c r="F26" s="77"/>
      <c r="G26" s="96">
        <f t="shared" si="0"/>
        <v>0</v>
      </c>
      <c r="H26" s="77">
        <v>0</v>
      </c>
      <c r="I26" s="96">
        <f t="shared" si="1"/>
        <v>0</v>
      </c>
      <c r="J26" s="5"/>
      <c r="K26" s="75"/>
    </row>
    <row r="27" spans="2:11" x14ac:dyDescent="0.35">
      <c r="B27" s="12" t="s">
        <v>36</v>
      </c>
      <c r="C27" s="75"/>
      <c r="D27" s="75"/>
      <c r="E27" s="76"/>
      <c r="F27" s="77"/>
      <c r="G27" s="96">
        <f t="shared" si="0"/>
        <v>0</v>
      </c>
      <c r="H27" s="77">
        <v>0</v>
      </c>
      <c r="I27" s="96">
        <f t="shared" si="1"/>
        <v>0</v>
      </c>
      <c r="J27" s="5"/>
      <c r="K27" s="75"/>
    </row>
    <row r="28" spans="2:11" x14ac:dyDescent="0.35">
      <c r="B28" s="12" t="s">
        <v>37</v>
      </c>
      <c r="C28" s="75"/>
      <c r="D28" s="75"/>
      <c r="E28" s="76"/>
      <c r="F28" s="77"/>
      <c r="G28" s="96">
        <f t="shared" si="0"/>
        <v>0</v>
      </c>
      <c r="H28" s="77">
        <v>0</v>
      </c>
      <c r="I28" s="96">
        <f t="shared" si="1"/>
        <v>0</v>
      </c>
      <c r="J28" s="5"/>
      <c r="K28" s="75"/>
    </row>
    <row r="29" spans="2:11" x14ac:dyDescent="0.35">
      <c r="B29" s="12" t="s">
        <v>38</v>
      </c>
      <c r="C29" s="75"/>
      <c r="D29" s="75"/>
      <c r="E29" s="76"/>
      <c r="F29" s="77"/>
      <c r="G29" s="96">
        <f t="shared" si="0"/>
        <v>0</v>
      </c>
      <c r="H29" s="77">
        <v>0</v>
      </c>
      <c r="I29" s="96">
        <f t="shared" si="1"/>
        <v>0</v>
      </c>
      <c r="J29" s="5"/>
      <c r="K29" s="75"/>
    </row>
    <row r="30" spans="2:11" x14ac:dyDescent="0.35">
      <c r="B30" s="12" t="s">
        <v>39</v>
      </c>
      <c r="C30" s="75"/>
      <c r="D30" s="75"/>
      <c r="E30" s="76"/>
      <c r="F30" s="77"/>
      <c r="G30" s="96">
        <f t="shared" si="0"/>
        <v>0</v>
      </c>
      <c r="H30" s="77">
        <v>0</v>
      </c>
      <c r="I30" s="96">
        <f t="shared" si="1"/>
        <v>0</v>
      </c>
      <c r="J30" s="5"/>
      <c r="K30" s="75"/>
    </row>
    <row r="31" spans="2:11" x14ac:dyDescent="0.35">
      <c r="B31" s="12" t="s">
        <v>40</v>
      </c>
      <c r="C31" s="75"/>
      <c r="D31" s="75"/>
      <c r="E31" s="76"/>
      <c r="F31" s="77"/>
      <c r="G31" s="96">
        <f t="shared" si="0"/>
        <v>0</v>
      </c>
      <c r="H31" s="77">
        <v>0</v>
      </c>
      <c r="I31" s="96">
        <f t="shared" si="1"/>
        <v>0</v>
      </c>
      <c r="J31" s="5"/>
      <c r="K31" s="75"/>
    </row>
    <row r="32" spans="2:11" x14ac:dyDescent="0.35">
      <c r="B32" s="12" t="s">
        <v>41</v>
      </c>
      <c r="C32" s="75"/>
      <c r="D32" s="75"/>
      <c r="E32" s="76"/>
      <c r="F32" s="77"/>
      <c r="G32" s="96">
        <f t="shared" si="0"/>
        <v>0</v>
      </c>
      <c r="H32" s="77">
        <v>0</v>
      </c>
      <c r="I32" s="96">
        <f t="shared" si="1"/>
        <v>0</v>
      </c>
      <c r="J32" s="5"/>
      <c r="K32" s="75"/>
    </row>
    <row r="33" spans="2:11" x14ac:dyDescent="0.35">
      <c r="B33" s="12" t="s">
        <v>42</v>
      </c>
      <c r="C33" s="75"/>
      <c r="D33" s="75"/>
      <c r="E33" s="76"/>
      <c r="F33" s="77"/>
      <c r="G33" s="96">
        <f t="shared" si="0"/>
        <v>0</v>
      </c>
      <c r="H33" s="77">
        <v>0</v>
      </c>
      <c r="I33" s="96">
        <f t="shared" si="1"/>
        <v>0</v>
      </c>
      <c r="J33" s="5"/>
      <c r="K33" s="75"/>
    </row>
    <row r="34" spans="2:11" x14ac:dyDescent="0.35">
      <c r="B34" s="12" t="s">
        <v>43</v>
      </c>
      <c r="C34" s="75"/>
      <c r="D34" s="75"/>
      <c r="E34" s="76"/>
      <c r="F34" s="77"/>
      <c r="G34" s="96">
        <f t="shared" si="0"/>
        <v>0</v>
      </c>
      <c r="H34" s="77">
        <v>0</v>
      </c>
      <c r="I34" s="96">
        <f t="shared" si="1"/>
        <v>0</v>
      </c>
      <c r="J34" s="5"/>
      <c r="K34" s="75"/>
    </row>
    <row r="35" spans="2:11" x14ac:dyDescent="0.35">
      <c r="B35" s="6" t="s">
        <v>65</v>
      </c>
      <c r="E35" s="10"/>
      <c r="F35" s="10"/>
      <c r="G35" s="97"/>
      <c r="H35" s="97"/>
    </row>
    <row r="37" spans="2:11" ht="15" thickBot="1" x14ac:dyDescent="0.4">
      <c r="B37" s="8" t="s">
        <v>44</v>
      </c>
      <c r="C37" s="8"/>
      <c r="D37" s="8"/>
      <c r="E37" s="8"/>
      <c r="F37" s="8"/>
      <c r="G37" s="98">
        <f>SUM(G10:G36)</f>
        <v>0</v>
      </c>
      <c r="H37" s="98">
        <f>SUM(H10:H36)</f>
        <v>0</v>
      </c>
      <c r="I37" s="98">
        <f>SUM(I10:I36)</f>
        <v>0</v>
      </c>
      <c r="J37" s="5"/>
    </row>
  </sheetData>
  <sheetProtection algorithmName="SHA-512" hashValue="QyEg/At4AuoRm4J+WkscvS3HdqQDHWXaifxB7TVrbthuQpk0Q+9dcAZQYYHCy0N+ZRrISQU7QokhH8HqY12+ww==" saltValue="4Nljs4cYNRAdoSGhHVn+hg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E10:F34 H10:H34" xr:uid="{70B1B3FE-3FC1-4472-83D0-A00EF1F018C1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286F953-09D0-4A3F-B2BE-E83F31EBCA76}">
          <x14:formula1>
            <xm:f>Oversigt!$XFC$2:$XFC$7</xm:f>
          </x14:formula1>
          <xm:sqref>D10:D34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19C3E-F8F8-4F30-B022-85ADFFB66C61}">
  <dimension ref="B2:K37"/>
  <sheetViews>
    <sheetView zoomScale="85" zoomScaleNormal="85" workbookViewId="0">
      <selection activeCell="C10" sqref="C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20.179687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2.453125" style="5" customWidth="1"/>
    <col min="11" max="11" width="179.1796875" style="139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222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99" t="s">
        <v>12</v>
      </c>
      <c r="C9" s="100" t="s">
        <v>79</v>
      </c>
      <c r="D9" s="19" t="s">
        <v>80</v>
      </c>
      <c r="E9" s="19" t="s">
        <v>14</v>
      </c>
      <c r="F9" s="19" t="s">
        <v>15</v>
      </c>
      <c r="G9" s="19" t="s">
        <v>16</v>
      </c>
      <c r="H9" s="19" t="str">
        <f>"- Heraf: Andre bidrag/egenbetaling"</f>
        <v>- Heraf: Andre bidrag/egenbetaling</v>
      </c>
      <c r="I9" s="19" t="s">
        <v>63</v>
      </c>
      <c r="K9" s="140" t="s">
        <v>84</v>
      </c>
    </row>
    <row r="10" spans="2:11" x14ac:dyDescent="0.35">
      <c r="B10" s="12" t="s">
        <v>20</v>
      </c>
      <c r="C10" s="75"/>
      <c r="D10" s="75"/>
      <c r="E10" s="76"/>
      <c r="F10" s="77">
        <v>0</v>
      </c>
      <c r="G10" s="96">
        <f>E10*F10</f>
        <v>0</v>
      </c>
      <c r="H10" s="77">
        <v>0</v>
      </c>
      <c r="I10" s="96">
        <f>G10-H10</f>
        <v>0</v>
      </c>
      <c r="K10" s="141"/>
    </row>
    <row r="11" spans="2:11" x14ac:dyDescent="0.35">
      <c r="B11" s="12" t="s">
        <v>67</v>
      </c>
      <c r="C11" s="75"/>
      <c r="D11" s="75"/>
      <c r="E11" s="76"/>
      <c r="F11" s="77">
        <v>0</v>
      </c>
      <c r="G11" s="96">
        <f t="shared" ref="G11:G34" si="0">E11*F11</f>
        <v>0</v>
      </c>
      <c r="H11" s="77">
        <v>0</v>
      </c>
      <c r="I11" s="96">
        <f t="shared" ref="I11:I34" si="1">G11-H11</f>
        <v>0</v>
      </c>
      <c r="K11" s="141"/>
    </row>
    <row r="12" spans="2:11" x14ac:dyDescent="0.35">
      <c r="B12" s="12" t="s">
        <v>68</v>
      </c>
      <c r="C12" s="75"/>
      <c r="D12" s="75"/>
      <c r="E12" s="76"/>
      <c r="F12" s="77">
        <v>0</v>
      </c>
      <c r="G12" s="96">
        <f t="shared" si="0"/>
        <v>0</v>
      </c>
      <c r="H12" s="77">
        <v>0</v>
      </c>
      <c r="I12" s="96">
        <f t="shared" si="1"/>
        <v>0</v>
      </c>
      <c r="K12" s="141"/>
    </row>
    <row r="13" spans="2:11" x14ac:dyDescent="0.35">
      <c r="B13" s="12" t="s">
        <v>69</v>
      </c>
      <c r="C13" s="75"/>
      <c r="D13" s="75"/>
      <c r="E13" s="76"/>
      <c r="F13" s="77">
        <v>0</v>
      </c>
      <c r="G13" s="96">
        <f t="shared" si="0"/>
        <v>0</v>
      </c>
      <c r="H13" s="77">
        <v>0</v>
      </c>
      <c r="I13" s="96">
        <f t="shared" si="1"/>
        <v>0</v>
      </c>
      <c r="K13" s="141"/>
    </row>
    <row r="14" spans="2:11" x14ac:dyDescent="0.35">
      <c r="B14" s="12" t="s">
        <v>70</v>
      </c>
      <c r="C14" s="75"/>
      <c r="D14" s="75"/>
      <c r="E14" s="76"/>
      <c r="F14" s="77">
        <v>0</v>
      </c>
      <c r="G14" s="96">
        <f t="shared" si="0"/>
        <v>0</v>
      </c>
      <c r="H14" s="77">
        <v>0</v>
      </c>
      <c r="I14" s="96">
        <f t="shared" si="1"/>
        <v>0</v>
      </c>
      <c r="K14" s="141"/>
    </row>
    <row r="15" spans="2:11" x14ac:dyDescent="0.35">
      <c r="B15" s="12" t="s">
        <v>71</v>
      </c>
      <c r="C15" s="75"/>
      <c r="D15" s="75"/>
      <c r="E15" s="76"/>
      <c r="F15" s="77">
        <v>0</v>
      </c>
      <c r="G15" s="96">
        <f t="shared" si="0"/>
        <v>0</v>
      </c>
      <c r="H15" s="77">
        <v>0</v>
      </c>
      <c r="I15" s="96">
        <f t="shared" si="1"/>
        <v>0</v>
      </c>
      <c r="K15" s="141"/>
    </row>
    <row r="16" spans="2:11" x14ac:dyDescent="0.35">
      <c r="B16" s="12" t="s">
        <v>72</v>
      </c>
      <c r="C16" s="75"/>
      <c r="D16" s="75"/>
      <c r="E16" s="76"/>
      <c r="F16" s="77">
        <v>0</v>
      </c>
      <c r="G16" s="96">
        <f t="shared" si="0"/>
        <v>0</v>
      </c>
      <c r="H16" s="77">
        <v>0</v>
      </c>
      <c r="I16" s="96">
        <f t="shared" si="1"/>
        <v>0</v>
      </c>
      <c r="K16" s="141"/>
    </row>
    <row r="17" spans="2:11" x14ac:dyDescent="0.35">
      <c r="B17" s="12" t="s">
        <v>45</v>
      </c>
      <c r="C17" s="75"/>
      <c r="D17" s="75"/>
      <c r="E17" s="76"/>
      <c r="F17" s="77">
        <v>0</v>
      </c>
      <c r="G17" s="96">
        <f t="shared" si="0"/>
        <v>0</v>
      </c>
      <c r="H17" s="77">
        <v>0</v>
      </c>
      <c r="I17" s="96">
        <f t="shared" si="1"/>
        <v>0</v>
      </c>
      <c r="K17" s="141"/>
    </row>
    <row r="18" spans="2:11" x14ac:dyDescent="0.35">
      <c r="B18" s="12" t="s">
        <v>46</v>
      </c>
      <c r="C18" s="75"/>
      <c r="D18" s="75"/>
      <c r="E18" s="76"/>
      <c r="F18" s="77">
        <v>0</v>
      </c>
      <c r="G18" s="96">
        <f t="shared" si="0"/>
        <v>0</v>
      </c>
      <c r="H18" s="77">
        <v>0</v>
      </c>
      <c r="I18" s="96">
        <f t="shared" si="1"/>
        <v>0</v>
      </c>
      <c r="K18" s="141"/>
    </row>
    <row r="19" spans="2:11" x14ac:dyDescent="0.35">
      <c r="B19" s="12" t="s">
        <v>47</v>
      </c>
      <c r="C19" s="75"/>
      <c r="D19" s="75"/>
      <c r="E19" s="76"/>
      <c r="F19" s="77">
        <v>0</v>
      </c>
      <c r="G19" s="96">
        <f t="shared" si="0"/>
        <v>0</v>
      </c>
      <c r="H19" s="77">
        <v>0</v>
      </c>
      <c r="I19" s="96">
        <f t="shared" si="1"/>
        <v>0</v>
      </c>
      <c r="K19" s="141"/>
    </row>
    <row r="20" spans="2:11" x14ac:dyDescent="0.35">
      <c r="B20" s="12" t="s">
        <v>48</v>
      </c>
      <c r="C20" s="75"/>
      <c r="D20" s="75"/>
      <c r="E20" s="76"/>
      <c r="F20" s="77">
        <v>0</v>
      </c>
      <c r="G20" s="96">
        <f t="shared" si="0"/>
        <v>0</v>
      </c>
      <c r="H20" s="77">
        <v>0</v>
      </c>
      <c r="I20" s="96">
        <f t="shared" si="1"/>
        <v>0</v>
      </c>
      <c r="K20" s="141"/>
    </row>
    <row r="21" spans="2:11" x14ac:dyDescent="0.35">
      <c r="B21" s="12" t="s">
        <v>49</v>
      </c>
      <c r="C21" s="75"/>
      <c r="D21" s="75"/>
      <c r="E21" s="76"/>
      <c r="F21" s="77">
        <v>0</v>
      </c>
      <c r="G21" s="96">
        <f t="shared" si="0"/>
        <v>0</v>
      </c>
      <c r="H21" s="77">
        <v>0</v>
      </c>
      <c r="I21" s="96">
        <f t="shared" si="1"/>
        <v>0</v>
      </c>
      <c r="K21" s="141"/>
    </row>
    <row r="22" spans="2:11" x14ac:dyDescent="0.35">
      <c r="B22" s="12" t="s">
        <v>50</v>
      </c>
      <c r="C22" s="75"/>
      <c r="D22" s="75"/>
      <c r="E22" s="76"/>
      <c r="F22" s="77">
        <v>0</v>
      </c>
      <c r="G22" s="96">
        <f t="shared" si="0"/>
        <v>0</v>
      </c>
      <c r="H22" s="77">
        <v>0</v>
      </c>
      <c r="I22" s="96">
        <f t="shared" si="1"/>
        <v>0</v>
      </c>
      <c r="K22" s="141"/>
    </row>
    <row r="23" spans="2:11" x14ac:dyDescent="0.35">
      <c r="B23" s="12" t="s">
        <v>51</v>
      </c>
      <c r="C23" s="75"/>
      <c r="D23" s="75"/>
      <c r="E23" s="76"/>
      <c r="F23" s="77">
        <v>0</v>
      </c>
      <c r="G23" s="96">
        <f t="shared" si="0"/>
        <v>0</v>
      </c>
      <c r="H23" s="77">
        <v>0</v>
      </c>
      <c r="I23" s="96">
        <f t="shared" si="1"/>
        <v>0</v>
      </c>
      <c r="K23" s="141"/>
    </row>
    <row r="24" spans="2:11" x14ac:dyDescent="0.35">
      <c r="B24" s="12" t="s">
        <v>52</v>
      </c>
      <c r="C24" s="75"/>
      <c r="D24" s="75"/>
      <c r="E24" s="76"/>
      <c r="F24" s="77">
        <v>0</v>
      </c>
      <c r="G24" s="96">
        <f t="shared" si="0"/>
        <v>0</v>
      </c>
      <c r="H24" s="77">
        <v>0</v>
      </c>
      <c r="I24" s="96">
        <f t="shared" si="1"/>
        <v>0</v>
      </c>
      <c r="K24" s="141"/>
    </row>
    <row r="25" spans="2:11" x14ac:dyDescent="0.35">
      <c r="B25" s="12" t="s">
        <v>53</v>
      </c>
      <c r="C25" s="75"/>
      <c r="D25" s="75"/>
      <c r="E25" s="76"/>
      <c r="F25" s="77">
        <v>0</v>
      </c>
      <c r="G25" s="96">
        <f t="shared" si="0"/>
        <v>0</v>
      </c>
      <c r="H25" s="77">
        <v>0</v>
      </c>
      <c r="I25" s="96">
        <f t="shared" si="1"/>
        <v>0</v>
      </c>
      <c r="K25" s="141"/>
    </row>
    <row r="26" spans="2:11" x14ac:dyDescent="0.35">
      <c r="B26" s="12" t="s">
        <v>54</v>
      </c>
      <c r="C26" s="75"/>
      <c r="D26" s="75"/>
      <c r="E26" s="76"/>
      <c r="F26" s="77">
        <v>0</v>
      </c>
      <c r="G26" s="96">
        <f t="shared" si="0"/>
        <v>0</v>
      </c>
      <c r="H26" s="77">
        <v>0</v>
      </c>
      <c r="I26" s="96">
        <f t="shared" si="1"/>
        <v>0</v>
      </c>
      <c r="K26" s="141"/>
    </row>
    <row r="27" spans="2:11" x14ac:dyDescent="0.35">
      <c r="B27" s="12" t="s">
        <v>55</v>
      </c>
      <c r="C27" s="75"/>
      <c r="D27" s="75"/>
      <c r="E27" s="76"/>
      <c r="F27" s="77">
        <v>0</v>
      </c>
      <c r="G27" s="96">
        <f t="shared" si="0"/>
        <v>0</v>
      </c>
      <c r="H27" s="77">
        <v>0</v>
      </c>
      <c r="I27" s="96">
        <f t="shared" si="1"/>
        <v>0</v>
      </c>
      <c r="K27" s="141"/>
    </row>
    <row r="28" spans="2:11" x14ac:dyDescent="0.35">
      <c r="B28" s="12" t="s">
        <v>56</v>
      </c>
      <c r="C28" s="75"/>
      <c r="D28" s="75"/>
      <c r="E28" s="76"/>
      <c r="F28" s="77">
        <v>0</v>
      </c>
      <c r="G28" s="96">
        <f t="shared" si="0"/>
        <v>0</v>
      </c>
      <c r="H28" s="77">
        <v>0</v>
      </c>
      <c r="I28" s="96">
        <f t="shared" si="1"/>
        <v>0</v>
      </c>
      <c r="K28" s="141"/>
    </row>
    <row r="29" spans="2:11" x14ac:dyDescent="0.35">
      <c r="B29" s="12" t="s">
        <v>57</v>
      </c>
      <c r="C29" s="75"/>
      <c r="D29" s="75"/>
      <c r="E29" s="76"/>
      <c r="F29" s="77">
        <v>0</v>
      </c>
      <c r="G29" s="96">
        <f t="shared" si="0"/>
        <v>0</v>
      </c>
      <c r="H29" s="77">
        <v>0</v>
      </c>
      <c r="I29" s="96">
        <f t="shared" si="1"/>
        <v>0</v>
      </c>
      <c r="K29" s="141"/>
    </row>
    <row r="30" spans="2:11" x14ac:dyDescent="0.35">
      <c r="B30" s="12" t="s">
        <v>58</v>
      </c>
      <c r="C30" s="75"/>
      <c r="D30" s="75"/>
      <c r="E30" s="76"/>
      <c r="F30" s="77">
        <v>0</v>
      </c>
      <c r="G30" s="96">
        <f t="shared" si="0"/>
        <v>0</v>
      </c>
      <c r="H30" s="77">
        <v>0</v>
      </c>
      <c r="I30" s="96">
        <f t="shared" si="1"/>
        <v>0</v>
      </c>
      <c r="K30" s="141"/>
    </row>
    <row r="31" spans="2:11" x14ac:dyDescent="0.35">
      <c r="B31" s="12" t="s">
        <v>59</v>
      </c>
      <c r="C31" s="75"/>
      <c r="D31" s="75"/>
      <c r="E31" s="76"/>
      <c r="F31" s="77">
        <v>0</v>
      </c>
      <c r="G31" s="96">
        <f t="shared" si="0"/>
        <v>0</v>
      </c>
      <c r="H31" s="77">
        <v>0</v>
      </c>
      <c r="I31" s="96">
        <f t="shared" si="1"/>
        <v>0</v>
      </c>
      <c r="K31" s="141"/>
    </row>
    <row r="32" spans="2:11" x14ac:dyDescent="0.35">
      <c r="B32" s="12" t="s">
        <v>60</v>
      </c>
      <c r="C32" s="75"/>
      <c r="D32" s="75"/>
      <c r="E32" s="76"/>
      <c r="F32" s="77">
        <v>0</v>
      </c>
      <c r="G32" s="96">
        <f t="shared" si="0"/>
        <v>0</v>
      </c>
      <c r="H32" s="77">
        <v>0</v>
      </c>
      <c r="I32" s="96">
        <f t="shared" si="1"/>
        <v>0</v>
      </c>
      <c r="K32" s="141"/>
    </row>
    <row r="33" spans="2:11" x14ac:dyDescent="0.35">
      <c r="B33" s="12" t="s">
        <v>61</v>
      </c>
      <c r="C33" s="75"/>
      <c r="D33" s="75"/>
      <c r="E33" s="76"/>
      <c r="F33" s="77">
        <v>0</v>
      </c>
      <c r="G33" s="96">
        <f t="shared" si="0"/>
        <v>0</v>
      </c>
      <c r="H33" s="77">
        <v>0</v>
      </c>
      <c r="I33" s="96">
        <f t="shared" si="1"/>
        <v>0</v>
      </c>
      <c r="K33" s="141"/>
    </row>
    <row r="34" spans="2:11" x14ac:dyDescent="0.35">
      <c r="B34" s="12" t="s">
        <v>62</v>
      </c>
      <c r="C34" s="75"/>
      <c r="D34" s="75"/>
      <c r="E34" s="76"/>
      <c r="F34" s="77">
        <v>0</v>
      </c>
      <c r="G34" s="96">
        <f t="shared" si="0"/>
        <v>0</v>
      </c>
      <c r="H34" s="77">
        <v>0</v>
      </c>
      <c r="I34" s="96">
        <f t="shared" si="1"/>
        <v>0</v>
      </c>
      <c r="K34" s="141"/>
    </row>
    <row r="35" spans="2:11" x14ac:dyDescent="0.35">
      <c r="B35" s="6" t="s">
        <v>65</v>
      </c>
      <c r="E35" s="10"/>
      <c r="F35" s="10"/>
      <c r="G35" s="97"/>
      <c r="H35" s="97"/>
    </row>
    <row r="37" spans="2:11" ht="15" thickBot="1" x14ac:dyDescent="0.4">
      <c r="B37" s="8" t="s">
        <v>44</v>
      </c>
      <c r="C37" s="8"/>
      <c r="D37" s="8"/>
      <c r="E37" s="8"/>
      <c r="F37" s="8"/>
      <c r="G37" s="98">
        <f>SUM(G10:G36)</f>
        <v>0</v>
      </c>
      <c r="H37" s="98">
        <f>SUM(H10:H36)</f>
        <v>0</v>
      </c>
      <c r="I37" s="98">
        <f>SUM(I10:I36)</f>
        <v>0</v>
      </c>
    </row>
  </sheetData>
  <sheetProtection algorithmName="SHA-512" hashValue="hSfKSY5LdxvZJTuSO/6OafzKMIOVnjYTA7FbtPWdagI+Pxhamv/398FI5gsZjhQP9sd1bNdx8sGKwjfNNMoYQQ==" saltValue="tBDGBPwysL93HCALGbmFCg==" spinCount="100000" sheet="1" objects="1" scenarios="1"/>
  <phoneticPr fontId="12" type="noConversion"/>
  <dataValidations count="1">
    <dataValidation type="decimal" allowBlank="1" showErrorMessage="1" errorTitle="FEJL " error="Skriv venligst kun tal i dette felt" sqref="H10:H34 E10:F34" xr:uid="{053419B7-93A6-4FC0-80A2-6D7E419FB6AA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4DEE9B-746F-4695-A4D9-F721D648F1FD}">
          <x14:formula1>
            <xm:f>Oversigt!$XFC$2:$XFC$3</xm:f>
          </x14:formula1>
          <xm:sqref>D10:D34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17DAE-1020-41FD-A7CD-CD09355D0A2D}">
  <dimension ref="B2:K37"/>
  <sheetViews>
    <sheetView zoomScale="85" zoomScaleNormal="85" workbookViewId="0">
      <selection activeCell="C10" sqref="C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8164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3" style="5" customWidth="1"/>
    <col min="11" max="11" width="179.179687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223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101" t="s">
        <v>12</v>
      </c>
      <c r="C9" s="102" t="s">
        <v>79</v>
      </c>
      <c r="D9" s="13" t="s">
        <v>80</v>
      </c>
      <c r="E9" s="13" t="s">
        <v>14</v>
      </c>
      <c r="F9" s="13" t="s">
        <v>15</v>
      </c>
      <c r="G9" s="13" t="s">
        <v>16</v>
      </c>
      <c r="H9" s="13" t="str">
        <f>"- Heraf: Andre bidrag/egenbetaling"</f>
        <v>- Heraf: Andre bidrag/egenbetaling</v>
      </c>
      <c r="I9" s="13" t="s">
        <v>63</v>
      </c>
      <c r="K9" s="137" t="s">
        <v>84</v>
      </c>
    </row>
    <row r="10" spans="2:11" x14ac:dyDescent="0.35">
      <c r="B10" s="12" t="s">
        <v>95</v>
      </c>
      <c r="C10" s="75"/>
      <c r="D10" s="75"/>
      <c r="E10" s="76"/>
      <c r="F10" s="77">
        <v>0</v>
      </c>
      <c r="G10" s="96">
        <f>E10*F10</f>
        <v>0</v>
      </c>
      <c r="H10" s="77">
        <v>0</v>
      </c>
      <c r="I10" s="96">
        <f>G10-H10</f>
        <v>0</v>
      </c>
      <c r="K10" s="75"/>
    </row>
    <row r="11" spans="2:11" x14ac:dyDescent="0.35">
      <c r="B11" s="12" t="s">
        <v>96</v>
      </c>
      <c r="C11" s="75"/>
      <c r="D11" s="75"/>
      <c r="E11" s="76"/>
      <c r="F11" s="77">
        <v>0</v>
      </c>
      <c r="G11" s="96">
        <f t="shared" ref="G11:G34" si="0">E11*F11</f>
        <v>0</v>
      </c>
      <c r="H11" s="77">
        <v>0</v>
      </c>
      <c r="I11" s="96">
        <f t="shared" ref="I11:I34" si="1">G11-H11</f>
        <v>0</v>
      </c>
      <c r="K11" s="75"/>
    </row>
    <row r="12" spans="2:11" x14ac:dyDescent="0.35">
      <c r="B12" s="12" t="s">
        <v>97</v>
      </c>
      <c r="C12" s="75"/>
      <c r="D12" s="75"/>
      <c r="E12" s="76"/>
      <c r="F12" s="77">
        <v>0</v>
      </c>
      <c r="G12" s="96">
        <f t="shared" si="0"/>
        <v>0</v>
      </c>
      <c r="H12" s="77">
        <v>0</v>
      </c>
      <c r="I12" s="96">
        <f t="shared" si="1"/>
        <v>0</v>
      </c>
      <c r="K12" s="75"/>
    </row>
    <row r="13" spans="2:11" x14ac:dyDescent="0.35">
      <c r="B13" s="12" t="s">
        <v>98</v>
      </c>
      <c r="C13" s="75"/>
      <c r="D13" s="75"/>
      <c r="E13" s="76"/>
      <c r="F13" s="77">
        <v>0</v>
      </c>
      <c r="G13" s="96">
        <f t="shared" si="0"/>
        <v>0</v>
      </c>
      <c r="H13" s="77">
        <v>0</v>
      </c>
      <c r="I13" s="96">
        <f t="shared" si="1"/>
        <v>0</v>
      </c>
      <c r="K13" s="75"/>
    </row>
    <row r="14" spans="2:11" x14ac:dyDescent="0.35">
      <c r="B14" s="12" t="s">
        <v>99</v>
      </c>
      <c r="C14" s="75"/>
      <c r="D14" s="75"/>
      <c r="E14" s="76"/>
      <c r="F14" s="77">
        <v>0</v>
      </c>
      <c r="G14" s="96">
        <f t="shared" si="0"/>
        <v>0</v>
      </c>
      <c r="H14" s="77">
        <v>0</v>
      </c>
      <c r="I14" s="96">
        <f t="shared" si="1"/>
        <v>0</v>
      </c>
      <c r="K14" s="75"/>
    </row>
    <row r="15" spans="2:11" x14ac:dyDescent="0.35">
      <c r="B15" s="12" t="s">
        <v>100</v>
      </c>
      <c r="C15" s="75"/>
      <c r="D15" s="75"/>
      <c r="E15" s="76"/>
      <c r="F15" s="77">
        <v>0</v>
      </c>
      <c r="G15" s="96">
        <f t="shared" si="0"/>
        <v>0</v>
      </c>
      <c r="H15" s="77">
        <v>0</v>
      </c>
      <c r="I15" s="96">
        <f t="shared" si="1"/>
        <v>0</v>
      </c>
      <c r="K15" s="75"/>
    </row>
    <row r="16" spans="2:11" x14ac:dyDescent="0.35">
      <c r="B16" s="12" t="s">
        <v>101</v>
      </c>
      <c r="C16" s="75"/>
      <c r="D16" s="75"/>
      <c r="E16" s="76"/>
      <c r="F16" s="77">
        <v>0</v>
      </c>
      <c r="G16" s="96">
        <f t="shared" si="0"/>
        <v>0</v>
      </c>
      <c r="H16" s="77">
        <v>0</v>
      </c>
      <c r="I16" s="96">
        <f t="shared" si="1"/>
        <v>0</v>
      </c>
      <c r="K16" s="75"/>
    </row>
    <row r="17" spans="2:11" x14ac:dyDescent="0.35">
      <c r="B17" s="12" t="s">
        <v>102</v>
      </c>
      <c r="C17" s="75"/>
      <c r="D17" s="75"/>
      <c r="E17" s="76"/>
      <c r="F17" s="77">
        <v>0</v>
      </c>
      <c r="G17" s="96">
        <f t="shared" si="0"/>
        <v>0</v>
      </c>
      <c r="H17" s="77">
        <v>0</v>
      </c>
      <c r="I17" s="96">
        <f t="shared" si="1"/>
        <v>0</v>
      </c>
      <c r="K17" s="75"/>
    </row>
    <row r="18" spans="2:11" x14ac:dyDescent="0.35">
      <c r="B18" s="12" t="s">
        <v>103</v>
      </c>
      <c r="C18" s="75"/>
      <c r="D18" s="75"/>
      <c r="E18" s="76"/>
      <c r="F18" s="77">
        <v>0</v>
      </c>
      <c r="G18" s="96">
        <f t="shared" si="0"/>
        <v>0</v>
      </c>
      <c r="H18" s="77">
        <v>0</v>
      </c>
      <c r="I18" s="96">
        <f t="shared" si="1"/>
        <v>0</v>
      </c>
      <c r="K18" s="75"/>
    </row>
    <row r="19" spans="2:11" x14ac:dyDescent="0.35">
      <c r="B19" s="12" t="s">
        <v>104</v>
      </c>
      <c r="C19" s="75"/>
      <c r="D19" s="75"/>
      <c r="E19" s="76"/>
      <c r="F19" s="77">
        <v>0</v>
      </c>
      <c r="G19" s="96">
        <f t="shared" si="0"/>
        <v>0</v>
      </c>
      <c r="H19" s="77">
        <v>0</v>
      </c>
      <c r="I19" s="96">
        <f t="shared" si="1"/>
        <v>0</v>
      </c>
      <c r="K19" s="75"/>
    </row>
    <row r="20" spans="2:11" x14ac:dyDescent="0.35">
      <c r="B20" s="12" t="s">
        <v>105</v>
      </c>
      <c r="C20" s="75"/>
      <c r="D20" s="75"/>
      <c r="E20" s="76"/>
      <c r="F20" s="77">
        <v>0</v>
      </c>
      <c r="G20" s="96">
        <f t="shared" si="0"/>
        <v>0</v>
      </c>
      <c r="H20" s="77">
        <v>0</v>
      </c>
      <c r="I20" s="96">
        <f t="shared" si="1"/>
        <v>0</v>
      </c>
      <c r="K20" s="75"/>
    </row>
    <row r="21" spans="2:11" x14ac:dyDescent="0.35">
      <c r="B21" s="12" t="s">
        <v>106</v>
      </c>
      <c r="C21" s="75"/>
      <c r="D21" s="75"/>
      <c r="E21" s="76"/>
      <c r="F21" s="77">
        <v>0</v>
      </c>
      <c r="G21" s="96">
        <f t="shared" si="0"/>
        <v>0</v>
      </c>
      <c r="H21" s="77">
        <v>0</v>
      </c>
      <c r="I21" s="96">
        <f t="shared" si="1"/>
        <v>0</v>
      </c>
      <c r="K21" s="75"/>
    </row>
    <row r="22" spans="2:11" x14ac:dyDescent="0.35">
      <c r="B22" s="12" t="s">
        <v>107</v>
      </c>
      <c r="C22" s="75"/>
      <c r="D22" s="75"/>
      <c r="E22" s="76"/>
      <c r="F22" s="77">
        <v>0</v>
      </c>
      <c r="G22" s="96">
        <f t="shared" si="0"/>
        <v>0</v>
      </c>
      <c r="H22" s="77">
        <v>0</v>
      </c>
      <c r="I22" s="96">
        <f t="shared" si="1"/>
        <v>0</v>
      </c>
      <c r="K22" s="75"/>
    </row>
    <row r="23" spans="2:11" x14ac:dyDescent="0.35">
      <c r="B23" s="12" t="s">
        <v>108</v>
      </c>
      <c r="C23" s="75"/>
      <c r="D23" s="75"/>
      <c r="E23" s="76"/>
      <c r="F23" s="77">
        <v>0</v>
      </c>
      <c r="G23" s="96">
        <f t="shared" si="0"/>
        <v>0</v>
      </c>
      <c r="H23" s="77">
        <v>0</v>
      </c>
      <c r="I23" s="96">
        <f t="shared" si="1"/>
        <v>0</v>
      </c>
      <c r="K23" s="75"/>
    </row>
    <row r="24" spans="2:11" x14ac:dyDescent="0.35">
      <c r="B24" s="12" t="s">
        <v>109</v>
      </c>
      <c r="C24" s="75"/>
      <c r="D24" s="75"/>
      <c r="E24" s="76"/>
      <c r="F24" s="77">
        <v>0</v>
      </c>
      <c r="G24" s="96">
        <f t="shared" si="0"/>
        <v>0</v>
      </c>
      <c r="H24" s="77">
        <v>0</v>
      </c>
      <c r="I24" s="96">
        <f t="shared" si="1"/>
        <v>0</v>
      </c>
      <c r="K24" s="75"/>
    </row>
    <row r="25" spans="2:11" x14ac:dyDescent="0.35">
      <c r="B25" s="12" t="s">
        <v>110</v>
      </c>
      <c r="C25" s="75"/>
      <c r="D25" s="75"/>
      <c r="E25" s="76"/>
      <c r="F25" s="77">
        <v>0</v>
      </c>
      <c r="G25" s="96">
        <f t="shared" si="0"/>
        <v>0</v>
      </c>
      <c r="H25" s="77">
        <v>0</v>
      </c>
      <c r="I25" s="96">
        <f t="shared" si="1"/>
        <v>0</v>
      </c>
      <c r="K25" s="75"/>
    </row>
    <row r="26" spans="2:11" x14ac:dyDescent="0.35">
      <c r="B26" s="12" t="s">
        <v>111</v>
      </c>
      <c r="C26" s="75"/>
      <c r="D26" s="75"/>
      <c r="E26" s="76"/>
      <c r="F26" s="77">
        <v>0</v>
      </c>
      <c r="G26" s="96">
        <f t="shared" si="0"/>
        <v>0</v>
      </c>
      <c r="H26" s="77">
        <v>0</v>
      </c>
      <c r="I26" s="96">
        <f t="shared" si="1"/>
        <v>0</v>
      </c>
      <c r="K26" s="75"/>
    </row>
    <row r="27" spans="2:11" x14ac:dyDescent="0.35">
      <c r="B27" s="12" t="s">
        <v>112</v>
      </c>
      <c r="C27" s="75"/>
      <c r="D27" s="75"/>
      <c r="E27" s="76"/>
      <c r="F27" s="77">
        <v>0</v>
      </c>
      <c r="G27" s="96">
        <f t="shared" si="0"/>
        <v>0</v>
      </c>
      <c r="H27" s="77">
        <v>0</v>
      </c>
      <c r="I27" s="96">
        <f t="shared" si="1"/>
        <v>0</v>
      </c>
      <c r="K27" s="75"/>
    </row>
    <row r="28" spans="2:11" x14ac:dyDescent="0.35">
      <c r="B28" s="12" t="s">
        <v>113</v>
      </c>
      <c r="C28" s="75"/>
      <c r="D28" s="75"/>
      <c r="E28" s="76"/>
      <c r="F28" s="77">
        <v>0</v>
      </c>
      <c r="G28" s="96">
        <f t="shared" si="0"/>
        <v>0</v>
      </c>
      <c r="H28" s="77">
        <v>0</v>
      </c>
      <c r="I28" s="96">
        <f t="shared" si="1"/>
        <v>0</v>
      </c>
      <c r="K28" s="75"/>
    </row>
    <row r="29" spans="2:11" x14ac:dyDescent="0.35">
      <c r="B29" s="12" t="s">
        <v>114</v>
      </c>
      <c r="C29" s="75"/>
      <c r="D29" s="75"/>
      <c r="E29" s="76"/>
      <c r="F29" s="77">
        <v>0</v>
      </c>
      <c r="G29" s="96">
        <f t="shared" si="0"/>
        <v>0</v>
      </c>
      <c r="H29" s="77">
        <v>0</v>
      </c>
      <c r="I29" s="96">
        <f t="shared" si="1"/>
        <v>0</v>
      </c>
      <c r="K29" s="75"/>
    </row>
    <row r="30" spans="2:11" x14ac:dyDescent="0.35">
      <c r="B30" s="12" t="s">
        <v>115</v>
      </c>
      <c r="C30" s="75"/>
      <c r="D30" s="75"/>
      <c r="E30" s="76"/>
      <c r="F30" s="77">
        <v>0</v>
      </c>
      <c r="G30" s="96">
        <f t="shared" si="0"/>
        <v>0</v>
      </c>
      <c r="H30" s="77">
        <v>0</v>
      </c>
      <c r="I30" s="96">
        <f t="shared" si="1"/>
        <v>0</v>
      </c>
      <c r="K30" s="75"/>
    </row>
    <row r="31" spans="2:11" x14ac:dyDescent="0.35">
      <c r="B31" s="12" t="s">
        <v>116</v>
      </c>
      <c r="C31" s="75"/>
      <c r="D31" s="75"/>
      <c r="E31" s="76"/>
      <c r="F31" s="77">
        <v>0</v>
      </c>
      <c r="G31" s="96">
        <f t="shared" si="0"/>
        <v>0</v>
      </c>
      <c r="H31" s="77">
        <v>0</v>
      </c>
      <c r="I31" s="96">
        <f t="shared" si="1"/>
        <v>0</v>
      </c>
      <c r="K31" s="75"/>
    </row>
    <row r="32" spans="2:11" x14ac:dyDescent="0.35">
      <c r="B32" s="12" t="s">
        <v>117</v>
      </c>
      <c r="C32" s="75"/>
      <c r="D32" s="75"/>
      <c r="E32" s="76"/>
      <c r="F32" s="77">
        <v>0</v>
      </c>
      <c r="G32" s="96">
        <f t="shared" si="0"/>
        <v>0</v>
      </c>
      <c r="H32" s="77">
        <v>0</v>
      </c>
      <c r="I32" s="96">
        <f t="shared" si="1"/>
        <v>0</v>
      </c>
      <c r="K32" s="75"/>
    </row>
    <row r="33" spans="2:11" x14ac:dyDescent="0.35">
      <c r="B33" s="12" t="s">
        <v>118</v>
      </c>
      <c r="C33" s="75"/>
      <c r="D33" s="75"/>
      <c r="E33" s="76"/>
      <c r="F33" s="77">
        <v>0</v>
      </c>
      <c r="G33" s="96">
        <f t="shared" si="0"/>
        <v>0</v>
      </c>
      <c r="H33" s="77">
        <v>0</v>
      </c>
      <c r="I33" s="96">
        <f t="shared" si="1"/>
        <v>0</v>
      </c>
      <c r="K33" s="75"/>
    </row>
    <row r="34" spans="2:11" x14ac:dyDescent="0.35">
      <c r="B34" s="12" t="s">
        <v>119</v>
      </c>
      <c r="C34" s="75"/>
      <c r="D34" s="75"/>
      <c r="E34" s="76"/>
      <c r="F34" s="77">
        <v>0</v>
      </c>
      <c r="G34" s="96">
        <f t="shared" si="0"/>
        <v>0</v>
      </c>
      <c r="H34" s="77">
        <v>0</v>
      </c>
      <c r="I34" s="96">
        <f t="shared" si="1"/>
        <v>0</v>
      </c>
      <c r="K34" s="75"/>
    </row>
    <row r="35" spans="2:11" x14ac:dyDescent="0.35">
      <c r="B35" s="6" t="s">
        <v>65</v>
      </c>
      <c r="E35" s="10"/>
      <c r="F35" s="10"/>
      <c r="G35" s="97"/>
      <c r="H35" s="97"/>
    </row>
    <row r="37" spans="2:11" ht="15" thickBot="1" x14ac:dyDescent="0.4">
      <c r="B37" s="8" t="s">
        <v>44</v>
      </c>
      <c r="C37" s="8"/>
      <c r="D37" s="8"/>
      <c r="E37" s="8"/>
      <c r="F37" s="8"/>
      <c r="G37" s="98">
        <f>SUM(G10:G36)</f>
        <v>0</v>
      </c>
      <c r="H37" s="98">
        <f>SUM(H10:H36)</f>
        <v>0</v>
      </c>
      <c r="I37" s="98">
        <f>SUM(I10:I36)</f>
        <v>0</v>
      </c>
    </row>
  </sheetData>
  <sheetProtection algorithmName="SHA-512" hashValue="ccRz5N1PNez4C1+jmD1XghnikHy9geb2XIhKuDmhDLWi5nD7BdekM06xuIbjNEHOZ2eqygs9G2Bd2pCf6YyfRA==" saltValue="W9r0tmheKbsruefoG/q9xQ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" sqref="E10:F34 H10:H34" xr:uid="{890B8AC2-F960-4536-A23D-006A82D6B4BC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FEE76E-DB80-41F0-9870-E6A49CDD5F71}">
          <x14:formula1>
            <xm:f>Oversigt!$XFC$2:$XFC$3</xm:f>
          </x14:formula1>
          <xm:sqref>D10:D34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BF3AB-774A-4E98-977D-5E3FE6731A2F}">
  <dimension ref="B2:K37"/>
  <sheetViews>
    <sheetView zoomScale="85" zoomScaleNormal="85" workbookViewId="0">
      <selection activeCell="C10" sqref="C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9.179687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2.7265625" style="5" customWidth="1"/>
    <col min="11" max="11" width="179.179687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225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103" t="s">
        <v>12</v>
      </c>
      <c r="C9" s="104" t="s">
        <v>79</v>
      </c>
      <c r="D9" s="20" t="s">
        <v>80</v>
      </c>
      <c r="E9" s="20" t="s">
        <v>14</v>
      </c>
      <c r="F9" s="20" t="s">
        <v>15</v>
      </c>
      <c r="G9" s="20" t="s">
        <v>16</v>
      </c>
      <c r="H9" s="20" t="str">
        <f>"- Heraf: Andre bidrag/egenbetaling"</f>
        <v>- Heraf: Andre bidrag/egenbetaling</v>
      </c>
      <c r="I9" s="20" t="s">
        <v>63</v>
      </c>
      <c r="K9" s="142" t="s">
        <v>84</v>
      </c>
    </row>
    <row r="10" spans="2:11" x14ac:dyDescent="0.35">
      <c r="B10" s="12" t="s">
        <v>120</v>
      </c>
      <c r="C10" s="75"/>
      <c r="D10" s="75"/>
      <c r="E10" s="76"/>
      <c r="F10" s="77">
        <v>0</v>
      </c>
      <c r="G10" s="96">
        <f>E10*F10</f>
        <v>0</v>
      </c>
      <c r="H10" s="77">
        <v>0</v>
      </c>
      <c r="I10" s="96">
        <f>G10-H10</f>
        <v>0</v>
      </c>
      <c r="K10" s="75"/>
    </row>
    <row r="11" spans="2:11" x14ac:dyDescent="0.35">
      <c r="B11" s="12" t="s">
        <v>121</v>
      </c>
      <c r="C11" s="75"/>
      <c r="D11" s="75"/>
      <c r="E11" s="76"/>
      <c r="F11" s="77">
        <v>0</v>
      </c>
      <c r="G11" s="96">
        <f t="shared" ref="G11:G34" si="0">E11*F11</f>
        <v>0</v>
      </c>
      <c r="H11" s="77">
        <v>0</v>
      </c>
      <c r="I11" s="96">
        <f t="shared" ref="I11:I34" si="1">G11-H11</f>
        <v>0</v>
      </c>
      <c r="K11" s="75"/>
    </row>
    <row r="12" spans="2:11" x14ac:dyDescent="0.35">
      <c r="B12" s="12" t="s">
        <v>122</v>
      </c>
      <c r="C12" s="75"/>
      <c r="D12" s="75"/>
      <c r="E12" s="76"/>
      <c r="F12" s="77">
        <v>0</v>
      </c>
      <c r="G12" s="96">
        <f t="shared" si="0"/>
        <v>0</v>
      </c>
      <c r="H12" s="77">
        <v>0</v>
      </c>
      <c r="I12" s="96">
        <f t="shared" si="1"/>
        <v>0</v>
      </c>
      <c r="K12" s="75"/>
    </row>
    <row r="13" spans="2:11" x14ac:dyDescent="0.35">
      <c r="B13" s="12" t="s">
        <v>123</v>
      </c>
      <c r="C13" s="75"/>
      <c r="D13" s="75"/>
      <c r="E13" s="76"/>
      <c r="F13" s="77">
        <v>0</v>
      </c>
      <c r="G13" s="96">
        <f t="shared" si="0"/>
        <v>0</v>
      </c>
      <c r="H13" s="77">
        <v>0</v>
      </c>
      <c r="I13" s="96">
        <f t="shared" si="1"/>
        <v>0</v>
      </c>
      <c r="K13" s="75"/>
    </row>
    <row r="14" spans="2:11" x14ac:dyDescent="0.35">
      <c r="B14" s="12" t="s">
        <v>124</v>
      </c>
      <c r="C14" s="75"/>
      <c r="D14" s="75"/>
      <c r="E14" s="76"/>
      <c r="F14" s="77">
        <v>0</v>
      </c>
      <c r="G14" s="96">
        <f t="shared" si="0"/>
        <v>0</v>
      </c>
      <c r="H14" s="77">
        <v>0</v>
      </c>
      <c r="I14" s="96">
        <f t="shared" si="1"/>
        <v>0</v>
      </c>
      <c r="K14" s="75"/>
    </row>
    <row r="15" spans="2:11" x14ac:dyDescent="0.35">
      <c r="B15" s="12" t="s">
        <v>125</v>
      </c>
      <c r="C15" s="75"/>
      <c r="D15" s="75"/>
      <c r="E15" s="76"/>
      <c r="F15" s="77">
        <v>0</v>
      </c>
      <c r="G15" s="96">
        <f t="shared" si="0"/>
        <v>0</v>
      </c>
      <c r="H15" s="77">
        <v>0</v>
      </c>
      <c r="I15" s="96">
        <f t="shared" si="1"/>
        <v>0</v>
      </c>
      <c r="K15" s="75"/>
    </row>
    <row r="16" spans="2:11" x14ac:dyDescent="0.35">
      <c r="B16" s="12" t="s">
        <v>126</v>
      </c>
      <c r="C16" s="75"/>
      <c r="D16" s="75"/>
      <c r="E16" s="76"/>
      <c r="F16" s="77">
        <v>0</v>
      </c>
      <c r="G16" s="96">
        <f t="shared" si="0"/>
        <v>0</v>
      </c>
      <c r="H16" s="77">
        <v>0</v>
      </c>
      <c r="I16" s="96">
        <f t="shared" si="1"/>
        <v>0</v>
      </c>
      <c r="K16" s="75"/>
    </row>
    <row r="17" spans="2:11" x14ac:dyDescent="0.35">
      <c r="B17" s="12" t="s">
        <v>127</v>
      </c>
      <c r="C17" s="75"/>
      <c r="D17" s="75"/>
      <c r="E17" s="76"/>
      <c r="F17" s="77">
        <v>0</v>
      </c>
      <c r="G17" s="96">
        <f t="shared" si="0"/>
        <v>0</v>
      </c>
      <c r="H17" s="77">
        <v>0</v>
      </c>
      <c r="I17" s="96">
        <f t="shared" si="1"/>
        <v>0</v>
      </c>
      <c r="K17" s="75"/>
    </row>
    <row r="18" spans="2:11" x14ac:dyDescent="0.35">
      <c r="B18" s="12" t="s">
        <v>128</v>
      </c>
      <c r="C18" s="75"/>
      <c r="D18" s="75"/>
      <c r="E18" s="76"/>
      <c r="F18" s="77">
        <v>0</v>
      </c>
      <c r="G18" s="96">
        <f t="shared" si="0"/>
        <v>0</v>
      </c>
      <c r="H18" s="77">
        <v>0</v>
      </c>
      <c r="I18" s="96">
        <f t="shared" si="1"/>
        <v>0</v>
      </c>
      <c r="K18" s="75"/>
    </row>
    <row r="19" spans="2:11" x14ac:dyDescent="0.35">
      <c r="B19" s="12" t="s">
        <v>129</v>
      </c>
      <c r="C19" s="75"/>
      <c r="D19" s="75"/>
      <c r="E19" s="76"/>
      <c r="F19" s="77">
        <v>0</v>
      </c>
      <c r="G19" s="96">
        <f t="shared" si="0"/>
        <v>0</v>
      </c>
      <c r="H19" s="77">
        <v>0</v>
      </c>
      <c r="I19" s="96">
        <f t="shared" si="1"/>
        <v>0</v>
      </c>
      <c r="K19" s="75"/>
    </row>
    <row r="20" spans="2:11" x14ac:dyDescent="0.35">
      <c r="B20" s="12" t="s">
        <v>130</v>
      </c>
      <c r="C20" s="75"/>
      <c r="D20" s="75"/>
      <c r="E20" s="76"/>
      <c r="F20" s="77">
        <v>0</v>
      </c>
      <c r="G20" s="96">
        <f t="shared" si="0"/>
        <v>0</v>
      </c>
      <c r="H20" s="77">
        <v>0</v>
      </c>
      <c r="I20" s="96">
        <f t="shared" si="1"/>
        <v>0</v>
      </c>
      <c r="K20" s="75"/>
    </row>
    <row r="21" spans="2:11" x14ac:dyDescent="0.35">
      <c r="B21" s="12" t="s">
        <v>131</v>
      </c>
      <c r="C21" s="75"/>
      <c r="D21" s="75"/>
      <c r="E21" s="76"/>
      <c r="F21" s="77">
        <v>0</v>
      </c>
      <c r="G21" s="96">
        <f t="shared" si="0"/>
        <v>0</v>
      </c>
      <c r="H21" s="77">
        <v>0</v>
      </c>
      <c r="I21" s="96">
        <f t="shared" si="1"/>
        <v>0</v>
      </c>
      <c r="K21" s="75"/>
    </row>
    <row r="22" spans="2:11" x14ac:dyDescent="0.35">
      <c r="B22" s="12" t="s">
        <v>132</v>
      </c>
      <c r="C22" s="75"/>
      <c r="D22" s="75"/>
      <c r="E22" s="76"/>
      <c r="F22" s="77">
        <v>0</v>
      </c>
      <c r="G22" s="96">
        <f t="shared" si="0"/>
        <v>0</v>
      </c>
      <c r="H22" s="77">
        <v>0</v>
      </c>
      <c r="I22" s="96">
        <f t="shared" si="1"/>
        <v>0</v>
      </c>
      <c r="K22" s="75"/>
    </row>
    <row r="23" spans="2:11" x14ac:dyDescent="0.35">
      <c r="B23" s="12" t="s">
        <v>133</v>
      </c>
      <c r="C23" s="75"/>
      <c r="D23" s="75"/>
      <c r="E23" s="76"/>
      <c r="F23" s="77">
        <v>0</v>
      </c>
      <c r="G23" s="96">
        <f t="shared" si="0"/>
        <v>0</v>
      </c>
      <c r="H23" s="77">
        <v>0</v>
      </c>
      <c r="I23" s="96">
        <f t="shared" si="1"/>
        <v>0</v>
      </c>
      <c r="K23" s="75"/>
    </row>
    <row r="24" spans="2:11" x14ac:dyDescent="0.35">
      <c r="B24" s="12" t="s">
        <v>134</v>
      </c>
      <c r="C24" s="75"/>
      <c r="D24" s="75"/>
      <c r="E24" s="76"/>
      <c r="F24" s="77">
        <v>0</v>
      </c>
      <c r="G24" s="96">
        <f t="shared" si="0"/>
        <v>0</v>
      </c>
      <c r="H24" s="77">
        <v>0</v>
      </c>
      <c r="I24" s="96">
        <f t="shared" si="1"/>
        <v>0</v>
      </c>
      <c r="K24" s="75"/>
    </row>
    <row r="25" spans="2:11" x14ac:dyDescent="0.35">
      <c r="B25" s="12" t="s">
        <v>135</v>
      </c>
      <c r="C25" s="75"/>
      <c r="D25" s="75"/>
      <c r="E25" s="76"/>
      <c r="F25" s="77">
        <v>0</v>
      </c>
      <c r="G25" s="96">
        <f t="shared" si="0"/>
        <v>0</v>
      </c>
      <c r="H25" s="77">
        <v>0</v>
      </c>
      <c r="I25" s="96">
        <f t="shared" si="1"/>
        <v>0</v>
      </c>
      <c r="K25" s="75"/>
    </row>
    <row r="26" spans="2:11" x14ac:dyDescent="0.35">
      <c r="B26" s="12" t="s">
        <v>136</v>
      </c>
      <c r="C26" s="75"/>
      <c r="D26" s="75"/>
      <c r="E26" s="76"/>
      <c r="F26" s="77">
        <v>0</v>
      </c>
      <c r="G26" s="96">
        <f t="shared" si="0"/>
        <v>0</v>
      </c>
      <c r="H26" s="77">
        <v>0</v>
      </c>
      <c r="I26" s="96">
        <f t="shared" si="1"/>
        <v>0</v>
      </c>
      <c r="K26" s="75"/>
    </row>
    <row r="27" spans="2:11" x14ac:dyDescent="0.35">
      <c r="B27" s="12" t="s">
        <v>137</v>
      </c>
      <c r="C27" s="75"/>
      <c r="D27" s="75"/>
      <c r="E27" s="76"/>
      <c r="F27" s="77">
        <v>0</v>
      </c>
      <c r="G27" s="96">
        <f t="shared" si="0"/>
        <v>0</v>
      </c>
      <c r="H27" s="77">
        <v>0</v>
      </c>
      <c r="I27" s="96">
        <f t="shared" si="1"/>
        <v>0</v>
      </c>
      <c r="K27" s="75"/>
    </row>
    <row r="28" spans="2:11" x14ac:dyDescent="0.35">
      <c r="B28" s="12" t="s">
        <v>138</v>
      </c>
      <c r="C28" s="75"/>
      <c r="D28" s="75"/>
      <c r="E28" s="76"/>
      <c r="F28" s="77">
        <v>0</v>
      </c>
      <c r="G28" s="96">
        <f t="shared" si="0"/>
        <v>0</v>
      </c>
      <c r="H28" s="77">
        <v>0</v>
      </c>
      <c r="I28" s="96">
        <f t="shared" si="1"/>
        <v>0</v>
      </c>
      <c r="K28" s="75"/>
    </row>
    <row r="29" spans="2:11" x14ac:dyDescent="0.35">
      <c r="B29" s="12" t="s">
        <v>139</v>
      </c>
      <c r="C29" s="75"/>
      <c r="D29" s="75"/>
      <c r="E29" s="76"/>
      <c r="F29" s="77">
        <v>0</v>
      </c>
      <c r="G29" s="96">
        <f t="shared" si="0"/>
        <v>0</v>
      </c>
      <c r="H29" s="77">
        <v>0</v>
      </c>
      <c r="I29" s="96">
        <f t="shared" si="1"/>
        <v>0</v>
      </c>
      <c r="K29" s="75"/>
    </row>
    <row r="30" spans="2:11" x14ac:dyDescent="0.35">
      <c r="B30" s="12" t="s">
        <v>140</v>
      </c>
      <c r="C30" s="75"/>
      <c r="D30" s="75"/>
      <c r="E30" s="76"/>
      <c r="F30" s="77">
        <v>0</v>
      </c>
      <c r="G30" s="96">
        <f t="shared" si="0"/>
        <v>0</v>
      </c>
      <c r="H30" s="77">
        <v>0</v>
      </c>
      <c r="I30" s="96">
        <f t="shared" si="1"/>
        <v>0</v>
      </c>
      <c r="K30" s="75"/>
    </row>
    <row r="31" spans="2:11" x14ac:dyDescent="0.35">
      <c r="B31" s="12" t="s">
        <v>141</v>
      </c>
      <c r="C31" s="75"/>
      <c r="D31" s="75"/>
      <c r="E31" s="76"/>
      <c r="F31" s="77">
        <v>0</v>
      </c>
      <c r="G31" s="96">
        <f t="shared" si="0"/>
        <v>0</v>
      </c>
      <c r="H31" s="77">
        <v>0</v>
      </c>
      <c r="I31" s="96">
        <f t="shared" si="1"/>
        <v>0</v>
      </c>
      <c r="K31" s="75"/>
    </row>
    <row r="32" spans="2:11" x14ac:dyDescent="0.35">
      <c r="B32" s="12" t="s">
        <v>142</v>
      </c>
      <c r="C32" s="75"/>
      <c r="D32" s="75"/>
      <c r="E32" s="76"/>
      <c r="F32" s="77">
        <v>0</v>
      </c>
      <c r="G32" s="96">
        <f t="shared" si="0"/>
        <v>0</v>
      </c>
      <c r="H32" s="77">
        <v>0</v>
      </c>
      <c r="I32" s="96">
        <f t="shared" si="1"/>
        <v>0</v>
      </c>
      <c r="K32" s="75"/>
    </row>
    <row r="33" spans="2:11" x14ac:dyDescent="0.35">
      <c r="B33" s="12" t="s">
        <v>143</v>
      </c>
      <c r="C33" s="75"/>
      <c r="D33" s="75"/>
      <c r="E33" s="76"/>
      <c r="F33" s="77">
        <v>0</v>
      </c>
      <c r="G33" s="96">
        <f t="shared" si="0"/>
        <v>0</v>
      </c>
      <c r="H33" s="77">
        <v>0</v>
      </c>
      <c r="I33" s="96">
        <f t="shared" si="1"/>
        <v>0</v>
      </c>
      <c r="K33" s="75"/>
    </row>
    <row r="34" spans="2:11" x14ac:dyDescent="0.35">
      <c r="B34" s="12" t="s">
        <v>144</v>
      </c>
      <c r="C34" s="75"/>
      <c r="D34" s="75"/>
      <c r="E34" s="76"/>
      <c r="F34" s="77">
        <v>0</v>
      </c>
      <c r="G34" s="96">
        <f t="shared" si="0"/>
        <v>0</v>
      </c>
      <c r="H34" s="77">
        <v>0</v>
      </c>
      <c r="I34" s="96">
        <f t="shared" si="1"/>
        <v>0</v>
      </c>
      <c r="K34" s="75"/>
    </row>
    <row r="35" spans="2:11" x14ac:dyDescent="0.35">
      <c r="B35" s="6" t="s">
        <v>65</v>
      </c>
      <c r="E35" s="10"/>
      <c r="F35" s="10"/>
      <c r="G35" s="97"/>
      <c r="H35" s="97"/>
    </row>
    <row r="37" spans="2:11" ht="15" thickBot="1" x14ac:dyDescent="0.4">
      <c r="B37" s="8" t="s">
        <v>44</v>
      </c>
      <c r="C37" s="8"/>
      <c r="D37" s="8"/>
      <c r="E37" s="8"/>
      <c r="F37" s="8"/>
      <c r="G37" s="98">
        <f>SUM(G10:G36)</f>
        <v>0</v>
      </c>
      <c r="H37" s="98">
        <f>SUM(H10:H36)</f>
        <v>0</v>
      </c>
      <c r="I37" s="98">
        <f>SUM(I10:I36)</f>
        <v>0</v>
      </c>
    </row>
  </sheetData>
  <sheetProtection algorithmName="SHA-512" hashValue="lPhF3u1LEM69vShVt8W5d6g/Re986UWK5IjIWA1GmdOVIWXUmLb5gbCovVX3npe8QCBlBaSpal4xbKpRQS503A==" saltValue="r7rb9I785CvpypJv+y8IjA==" spinCount="100000" sheet="1" objects="1" scenarios="1"/>
  <phoneticPr fontId="12" type="noConversion"/>
  <dataValidations count="1">
    <dataValidation type="decimal" allowBlank="1" showInputMessage="1" showErrorMessage="1" errorTitle="Fejl" error="Indtast venligst kun tal i dette felt_x000a_" sqref="H10:H34 E10:F34" xr:uid="{07169D88-6CF8-4536-B9DB-92D4BDAC29E1}">
      <formula1>-10000000</formula1>
      <formula2>10000000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0857B1-829B-46AC-972A-EEE94BCBAC5E}">
          <x14:formula1>
            <xm:f>Oversigt!$XFC$2:$XFC$3</xm:f>
          </x14:formula1>
          <xm:sqref>D10:D34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C2A44-80E2-4C9A-BF3A-2CF55E6B7FFB}">
  <sheetPr>
    <pageSetUpPr autoPageBreaks="0"/>
  </sheetPr>
  <dimension ref="B2:K56"/>
  <sheetViews>
    <sheetView topLeftCell="A19" zoomScale="85" zoomScaleNormal="85" workbookViewId="0">
      <selection activeCell="C40" sqref="C40:D56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9.4531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4.453125" style="5" customWidth="1"/>
    <col min="11" max="11" width="78.45312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9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31"/>
    </row>
    <row r="7" spans="2:11" x14ac:dyDescent="0.35">
      <c r="B7" s="6"/>
    </row>
    <row r="8" spans="2:11" x14ac:dyDescent="0.35">
      <c r="B8" s="7"/>
    </row>
    <row r="9" spans="2:11" ht="29" x14ac:dyDescent="0.35">
      <c r="B9" s="28" t="s">
        <v>12</v>
      </c>
      <c r="C9" s="29" t="s">
        <v>79</v>
      </c>
      <c r="D9" s="30" t="s">
        <v>80</v>
      </c>
      <c r="E9" s="30" t="s">
        <v>14</v>
      </c>
      <c r="F9" s="30" t="s">
        <v>15</v>
      </c>
      <c r="G9" s="30" t="s">
        <v>16</v>
      </c>
      <c r="H9" s="30" t="str">
        <f>"- Heraf: Andre bidrag/egenbetaling"</f>
        <v>- Heraf: Andre bidrag/egenbetaling</v>
      </c>
      <c r="I9" s="30" t="s">
        <v>63</v>
      </c>
      <c r="K9" s="30" t="s">
        <v>84</v>
      </c>
    </row>
    <row r="10" spans="2:11" x14ac:dyDescent="0.35">
      <c r="B10" s="12" t="s">
        <v>170</v>
      </c>
      <c r="C10" s="75"/>
      <c r="D10" s="75"/>
      <c r="E10" s="76"/>
      <c r="F10" s="77">
        <v>0</v>
      </c>
      <c r="G10" s="96">
        <f>E10*F10</f>
        <v>0</v>
      </c>
      <c r="H10" s="77">
        <v>0</v>
      </c>
      <c r="I10" s="96">
        <f>G10-H10</f>
        <v>0</v>
      </c>
      <c r="K10" s="75"/>
    </row>
    <row r="11" spans="2:11" x14ac:dyDescent="0.35">
      <c r="B11" s="12" t="s">
        <v>171</v>
      </c>
      <c r="C11" s="75"/>
      <c r="D11" s="75"/>
      <c r="E11" s="76"/>
      <c r="F11" s="77">
        <v>0</v>
      </c>
      <c r="G11" s="96">
        <f t="shared" ref="G11:G34" si="0">E11*F11</f>
        <v>0</v>
      </c>
      <c r="H11" s="77">
        <v>0</v>
      </c>
      <c r="I11" s="96">
        <f t="shared" ref="I11:I34" si="1">G11-H11</f>
        <v>0</v>
      </c>
      <c r="K11" s="75"/>
    </row>
    <row r="12" spans="2:11" x14ac:dyDescent="0.35">
      <c r="B12" s="12" t="s">
        <v>172</v>
      </c>
      <c r="C12" s="75"/>
      <c r="D12" s="75"/>
      <c r="E12" s="76"/>
      <c r="F12" s="77">
        <v>0</v>
      </c>
      <c r="G12" s="96">
        <f t="shared" si="0"/>
        <v>0</v>
      </c>
      <c r="H12" s="77">
        <v>0</v>
      </c>
      <c r="I12" s="96">
        <f t="shared" si="1"/>
        <v>0</v>
      </c>
      <c r="K12" s="75"/>
    </row>
    <row r="13" spans="2:11" x14ac:dyDescent="0.35">
      <c r="B13" s="12" t="s">
        <v>173</v>
      </c>
      <c r="C13" s="75"/>
      <c r="D13" s="75"/>
      <c r="E13" s="76"/>
      <c r="F13" s="77">
        <v>0</v>
      </c>
      <c r="G13" s="96">
        <f t="shared" si="0"/>
        <v>0</v>
      </c>
      <c r="H13" s="77">
        <v>0</v>
      </c>
      <c r="I13" s="96">
        <f t="shared" si="1"/>
        <v>0</v>
      </c>
      <c r="K13" s="75"/>
    </row>
    <row r="14" spans="2:11" x14ac:dyDescent="0.35">
      <c r="B14" s="12" t="s">
        <v>174</v>
      </c>
      <c r="C14" s="75"/>
      <c r="D14" s="75"/>
      <c r="E14" s="76"/>
      <c r="F14" s="77">
        <v>0</v>
      </c>
      <c r="G14" s="96">
        <f t="shared" si="0"/>
        <v>0</v>
      </c>
      <c r="H14" s="77">
        <v>0</v>
      </c>
      <c r="I14" s="96">
        <f t="shared" si="1"/>
        <v>0</v>
      </c>
      <c r="K14" s="75"/>
    </row>
    <row r="15" spans="2:11" x14ac:dyDescent="0.35">
      <c r="B15" s="12" t="s">
        <v>175</v>
      </c>
      <c r="C15" s="75"/>
      <c r="D15" s="75"/>
      <c r="E15" s="76"/>
      <c r="F15" s="77">
        <v>0</v>
      </c>
      <c r="G15" s="96">
        <f t="shared" si="0"/>
        <v>0</v>
      </c>
      <c r="H15" s="77">
        <v>0</v>
      </c>
      <c r="I15" s="96">
        <f t="shared" si="1"/>
        <v>0</v>
      </c>
      <c r="K15" s="75"/>
    </row>
    <row r="16" spans="2:11" x14ac:dyDescent="0.35">
      <c r="B16" s="12" t="s">
        <v>176</v>
      </c>
      <c r="C16" s="75"/>
      <c r="D16" s="75"/>
      <c r="E16" s="76"/>
      <c r="F16" s="77">
        <v>0</v>
      </c>
      <c r="G16" s="96">
        <f t="shared" si="0"/>
        <v>0</v>
      </c>
      <c r="H16" s="77">
        <v>0</v>
      </c>
      <c r="I16" s="96">
        <f t="shared" si="1"/>
        <v>0</v>
      </c>
      <c r="K16" s="75"/>
    </row>
    <row r="17" spans="2:11" x14ac:dyDescent="0.35">
      <c r="B17" s="12" t="s">
        <v>177</v>
      </c>
      <c r="C17" s="75"/>
      <c r="D17" s="75"/>
      <c r="E17" s="76"/>
      <c r="F17" s="77">
        <v>0</v>
      </c>
      <c r="G17" s="96">
        <f t="shared" si="0"/>
        <v>0</v>
      </c>
      <c r="H17" s="77">
        <v>0</v>
      </c>
      <c r="I17" s="96">
        <f t="shared" si="1"/>
        <v>0</v>
      </c>
      <c r="K17" s="75"/>
    </row>
    <row r="18" spans="2:11" x14ac:dyDescent="0.35">
      <c r="B18" s="12" t="s">
        <v>178</v>
      </c>
      <c r="C18" s="75"/>
      <c r="D18" s="75"/>
      <c r="E18" s="76"/>
      <c r="F18" s="77">
        <v>0</v>
      </c>
      <c r="G18" s="96">
        <f t="shared" si="0"/>
        <v>0</v>
      </c>
      <c r="H18" s="77">
        <v>0</v>
      </c>
      <c r="I18" s="96">
        <f t="shared" si="1"/>
        <v>0</v>
      </c>
      <c r="K18" s="75"/>
    </row>
    <row r="19" spans="2:11" x14ac:dyDescent="0.35">
      <c r="B19" s="12" t="s">
        <v>179</v>
      </c>
      <c r="C19" s="75"/>
      <c r="D19" s="75"/>
      <c r="E19" s="76"/>
      <c r="F19" s="77">
        <v>0</v>
      </c>
      <c r="G19" s="96">
        <f t="shared" si="0"/>
        <v>0</v>
      </c>
      <c r="H19" s="77">
        <v>0</v>
      </c>
      <c r="I19" s="96">
        <f t="shared" si="1"/>
        <v>0</v>
      </c>
      <c r="K19" s="75"/>
    </row>
    <row r="20" spans="2:11" x14ac:dyDescent="0.35">
      <c r="B20" s="12" t="s">
        <v>180</v>
      </c>
      <c r="C20" s="75"/>
      <c r="D20" s="75"/>
      <c r="E20" s="76"/>
      <c r="F20" s="77">
        <v>0</v>
      </c>
      <c r="G20" s="96">
        <f t="shared" si="0"/>
        <v>0</v>
      </c>
      <c r="H20" s="77">
        <v>0</v>
      </c>
      <c r="I20" s="96">
        <f t="shared" si="1"/>
        <v>0</v>
      </c>
      <c r="K20" s="75"/>
    </row>
    <row r="21" spans="2:11" x14ac:dyDescent="0.35">
      <c r="B21" s="12" t="s">
        <v>181</v>
      </c>
      <c r="C21" s="75"/>
      <c r="D21" s="75"/>
      <c r="E21" s="76"/>
      <c r="F21" s="77">
        <v>0</v>
      </c>
      <c r="G21" s="96">
        <f t="shared" si="0"/>
        <v>0</v>
      </c>
      <c r="H21" s="77">
        <v>0</v>
      </c>
      <c r="I21" s="96">
        <f t="shared" si="1"/>
        <v>0</v>
      </c>
      <c r="K21" s="75"/>
    </row>
    <row r="22" spans="2:11" x14ac:dyDescent="0.35">
      <c r="B22" s="12" t="s">
        <v>182</v>
      </c>
      <c r="C22" s="75"/>
      <c r="D22" s="75"/>
      <c r="E22" s="76"/>
      <c r="F22" s="77">
        <v>0</v>
      </c>
      <c r="G22" s="96">
        <f t="shared" si="0"/>
        <v>0</v>
      </c>
      <c r="H22" s="77">
        <v>0</v>
      </c>
      <c r="I22" s="96">
        <f t="shared" si="1"/>
        <v>0</v>
      </c>
      <c r="K22" s="75"/>
    </row>
    <row r="23" spans="2:11" x14ac:dyDescent="0.35">
      <c r="B23" s="12" t="s">
        <v>183</v>
      </c>
      <c r="C23" s="75"/>
      <c r="D23" s="75"/>
      <c r="E23" s="76"/>
      <c r="F23" s="77">
        <v>0</v>
      </c>
      <c r="G23" s="96">
        <f t="shared" si="0"/>
        <v>0</v>
      </c>
      <c r="H23" s="77">
        <v>0</v>
      </c>
      <c r="I23" s="96">
        <f t="shared" si="1"/>
        <v>0</v>
      </c>
      <c r="K23" s="75"/>
    </row>
    <row r="24" spans="2:11" x14ac:dyDescent="0.35">
      <c r="B24" s="12" t="s">
        <v>184</v>
      </c>
      <c r="C24" s="75"/>
      <c r="D24" s="75"/>
      <c r="E24" s="76"/>
      <c r="F24" s="77">
        <v>0</v>
      </c>
      <c r="G24" s="96">
        <f t="shared" si="0"/>
        <v>0</v>
      </c>
      <c r="H24" s="77">
        <v>0</v>
      </c>
      <c r="I24" s="96">
        <f t="shared" si="1"/>
        <v>0</v>
      </c>
      <c r="K24" s="75"/>
    </row>
    <row r="25" spans="2:11" x14ac:dyDescent="0.35">
      <c r="B25" s="12" t="s">
        <v>185</v>
      </c>
      <c r="C25" s="75"/>
      <c r="D25" s="75"/>
      <c r="E25" s="76"/>
      <c r="F25" s="77">
        <v>0</v>
      </c>
      <c r="G25" s="96">
        <f t="shared" si="0"/>
        <v>0</v>
      </c>
      <c r="H25" s="77">
        <v>0</v>
      </c>
      <c r="I25" s="96">
        <f t="shared" si="1"/>
        <v>0</v>
      </c>
      <c r="K25" s="75"/>
    </row>
    <row r="26" spans="2:11" x14ac:dyDescent="0.35">
      <c r="B26" s="12" t="s">
        <v>186</v>
      </c>
      <c r="C26" s="75"/>
      <c r="D26" s="75"/>
      <c r="E26" s="76"/>
      <c r="F26" s="77">
        <v>0</v>
      </c>
      <c r="G26" s="96">
        <f t="shared" si="0"/>
        <v>0</v>
      </c>
      <c r="H26" s="77">
        <v>0</v>
      </c>
      <c r="I26" s="96">
        <f t="shared" si="1"/>
        <v>0</v>
      </c>
      <c r="K26" s="75"/>
    </row>
    <row r="27" spans="2:11" x14ac:dyDescent="0.35">
      <c r="B27" s="12" t="s">
        <v>187</v>
      </c>
      <c r="C27" s="75"/>
      <c r="D27" s="75"/>
      <c r="E27" s="76"/>
      <c r="F27" s="77">
        <v>0</v>
      </c>
      <c r="G27" s="96">
        <f t="shared" si="0"/>
        <v>0</v>
      </c>
      <c r="H27" s="77">
        <v>0</v>
      </c>
      <c r="I27" s="96">
        <f t="shared" si="1"/>
        <v>0</v>
      </c>
      <c r="K27" s="75"/>
    </row>
    <row r="28" spans="2:11" x14ac:dyDescent="0.35">
      <c r="B28" s="12" t="s">
        <v>188</v>
      </c>
      <c r="C28" s="75"/>
      <c r="D28" s="75"/>
      <c r="E28" s="76"/>
      <c r="F28" s="77">
        <v>0</v>
      </c>
      <c r="G28" s="96">
        <f t="shared" si="0"/>
        <v>0</v>
      </c>
      <c r="H28" s="77">
        <v>0</v>
      </c>
      <c r="I28" s="96">
        <f t="shared" si="1"/>
        <v>0</v>
      </c>
      <c r="K28" s="75"/>
    </row>
    <row r="29" spans="2:11" x14ac:dyDescent="0.35">
      <c r="B29" s="12" t="s">
        <v>189</v>
      </c>
      <c r="C29" s="75"/>
      <c r="D29" s="75"/>
      <c r="E29" s="76"/>
      <c r="F29" s="77">
        <v>0</v>
      </c>
      <c r="G29" s="96">
        <f t="shared" si="0"/>
        <v>0</v>
      </c>
      <c r="H29" s="77">
        <v>0</v>
      </c>
      <c r="I29" s="96">
        <f t="shared" si="1"/>
        <v>0</v>
      </c>
      <c r="K29" s="75"/>
    </row>
    <row r="30" spans="2:11" x14ac:dyDescent="0.35">
      <c r="B30" s="12" t="s">
        <v>190</v>
      </c>
      <c r="C30" s="75"/>
      <c r="D30" s="75"/>
      <c r="E30" s="76"/>
      <c r="F30" s="77">
        <v>0</v>
      </c>
      <c r="G30" s="96">
        <f t="shared" si="0"/>
        <v>0</v>
      </c>
      <c r="H30" s="77">
        <v>0</v>
      </c>
      <c r="I30" s="96">
        <f t="shared" si="1"/>
        <v>0</v>
      </c>
      <c r="K30" s="75"/>
    </row>
    <row r="31" spans="2:11" x14ac:dyDescent="0.35">
      <c r="B31" s="12" t="s">
        <v>191</v>
      </c>
      <c r="C31" s="75"/>
      <c r="D31" s="75"/>
      <c r="E31" s="76"/>
      <c r="F31" s="77">
        <v>0</v>
      </c>
      <c r="G31" s="96">
        <f t="shared" si="0"/>
        <v>0</v>
      </c>
      <c r="H31" s="77">
        <v>0</v>
      </c>
      <c r="I31" s="96">
        <f t="shared" si="1"/>
        <v>0</v>
      </c>
      <c r="K31" s="75"/>
    </row>
    <row r="32" spans="2:11" x14ac:dyDescent="0.35">
      <c r="B32" s="12" t="s">
        <v>192</v>
      </c>
      <c r="C32" s="75"/>
      <c r="D32" s="75"/>
      <c r="E32" s="76"/>
      <c r="F32" s="77">
        <v>0</v>
      </c>
      <c r="G32" s="96">
        <f t="shared" si="0"/>
        <v>0</v>
      </c>
      <c r="H32" s="77">
        <v>0</v>
      </c>
      <c r="I32" s="96">
        <f t="shared" si="1"/>
        <v>0</v>
      </c>
      <c r="K32" s="75"/>
    </row>
    <row r="33" spans="2:11" x14ac:dyDescent="0.35">
      <c r="B33" s="12" t="s">
        <v>193</v>
      </c>
      <c r="C33" s="75"/>
      <c r="D33" s="75"/>
      <c r="E33" s="76"/>
      <c r="F33" s="77">
        <v>0</v>
      </c>
      <c r="G33" s="96">
        <f t="shared" si="0"/>
        <v>0</v>
      </c>
      <c r="H33" s="77">
        <v>0</v>
      </c>
      <c r="I33" s="96">
        <f t="shared" si="1"/>
        <v>0</v>
      </c>
      <c r="K33" s="75"/>
    </row>
    <row r="34" spans="2:11" x14ac:dyDescent="0.35">
      <c r="B34" s="12" t="s">
        <v>194</v>
      </c>
      <c r="C34" s="75"/>
      <c r="D34" s="75"/>
      <c r="E34" s="76"/>
      <c r="F34" s="77">
        <v>0</v>
      </c>
      <c r="G34" s="96">
        <f t="shared" si="0"/>
        <v>0</v>
      </c>
      <c r="H34" s="77">
        <v>0</v>
      </c>
      <c r="I34" s="96">
        <f t="shared" si="1"/>
        <v>0</v>
      </c>
      <c r="K34" s="75"/>
    </row>
    <row r="35" spans="2:11" x14ac:dyDescent="0.35">
      <c r="B35" s="6" t="s">
        <v>65</v>
      </c>
      <c r="E35" s="10"/>
      <c r="F35" s="10"/>
      <c r="G35" s="97"/>
      <c r="H35" s="97"/>
    </row>
    <row r="37" spans="2:11" ht="15" thickBot="1" x14ac:dyDescent="0.4">
      <c r="B37" s="8" t="s">
        <v>44</v>
      </c>
      <c r="C37" s="8"/>
      <c r="D37" s="8"/>
      <c r="E37" s="8"/>
      <c r="F37" s="8"/>
      <c r="G37" s="98">
        <f>SUM(G10:G36)</f>
        <v>0</v>
      </c>
      <c r="H37" s="98">
        <f>SUM(H10:H36)</f>
        <v>0</v>
      </c>
      <c r="I37" s="98">
        <f>SUM(I10:I36)</f>
        <v>0</v>
      </c>
    </row>
    <row r="39" spans="2:11" ht="15" thickBot="1" x14ac:dyDescent="0.4"/>
    <row r="40" spans="2:11" ht="18.5" x14ac:dyDescent="0.45">
      <c r="C40" s="130" t="s">
        <v>205</v>
      </c>
      <c r="D40" s="131"/>
    </row>
    <row r="41" spans="2:11" ht="16" thickBot="1" x14ac:dyDescent="0.4">
      <c r="C41" s="132"/>
      <c r="D41" s="133"/>
    </row>
    <row r="42" spans="2:11" x14ac:dyDescent="0.35">
      <c r="C42" s="112"/>
      <c r="D42" s="113"/>
    </row>
    <row r="43" spans="2:11" x14ac:dyDescent="0.35">
      <c r="C43" s="114" t="s">
        <v>206</v>
      </c>
      <c r="D43" s="115">
        <v>160.33000000000001</v>
      </c>
    </row>
    <row r="44" spans="2:11" x14ac:dyDescent="0.35">
      <c r="C44" s="114" t="s">
        <v>207</v>
      </c>
      <c r="D44" s="116">
        <v>40000</v>
      </c>
    </row>
    <row r="45" spans="2:11" ht="15" thickBot="1" x14ac:dyDescent="0.4">
      <c r="C45" s="114" t="s">
        <v>208</v>
      </c>
      <c r="D45" s="117">
        <v>0.1</v>
      </c>
    </row>
    <row r="46" spans="2:11" ht="15" thickBot="1" x14ac:dyDescent="0.4">
      <c r="C46" s="118" t="s">
        <v>209</v>
      </c>
      <c r="D46" s="119">
        <f>SUM(D44*SUM(1+D45))</f>
        <v>44000</v>
      </c>
    </row>
    <row r="47" spans="2:11" x14ac:dyDescent="0.35">
      <c r="C47" s="120" t="s">
        <v>210</v>
      </c>
      <c r="D47" s="121"/>
    </row>
    <row r="48" spans="2:11" x14ac:dyDescent="0.35">
      <c r="C48" s="122" t="s">
        <v>202</v>
      </c>
      <c r="D48" s="123">
        <v>467.39</v>
      </c>
    </row>
    <row r="49" spans="3:4" x14ac:dyDescent="0.35">
      <c r="C49" s="122" t="s">
        <v>211</v>
      </c>
      <c r="D49" s="123">
        <v>94.68</v>
      </c>
    </row>
    <row r="50" spans="3:4" x14ac:dyDescent="0.35">
      <c r="C50" s="122" t="s">
        <v>212</v>
      </c>
      <c r="D50" s="129">
        <f>SUM(D44:D44)*0.01</f>
        <v>400</v>
      </c>
    </row>
    <row r="51" spans="3:4" x14ac:dyDescent="0.35">
      <c r="C51" s="124" t="s">
        <v>213</v>
      </c>
      <c r="D51" s="116"/>
    </row>
    <row r="52" spans="3:4" ht="15" thickBot="1" x14ac:dyDescent="0.4">
      <c r="C52" s="122"/>
      <c r="D52" s="121"/>
    </row>
    <row r="53" spans="3:4" ht="15" thickBot="1" x14ac:dyDescent="0.4">
      <c r="C53" s="118" t="s">
        <v>214</v>
      </c>
      <c r="D53" s="119">
        <f>SUM(D46:D51)</f>
        <v>44962.07</v>
      </c>
    </row>
    <row r="54" spans="3:4" x14ac:dyDescent="0.35">
      <c r="C54" s="122"/>
      <c r="D54" s="121"/>
    </row>
    <row r="55" spans="3:4" ht="15" thickBot="1" x14ac:dyDescent="0.4">
      <c r="C55" s="125" t="s">
        <v>215</v>
      </c>
      <c r="D55" s="126">
        <f>D53/D43</f>
        <v>280.43454125865401</v>
      </c>
    </row>
    <row r="56" spans="3:4" ht="16.5" thickTop="1" thickBot="1" x14ac:dyDescent="0.4">
      <c r="C56" s="127"/>
      <c r="D56" s="128"/>
    </row>
  </sheetData>
  <phoneticPr fontId="12" type="noConversion"/>
  <dataValidations count="2">
    <dataValidation type="decimal" allowBlank="1" showInputMessage="1" showErrorMessage="1" errorTitle="Fejl" error="Indtast venligst kun tal i dette felt" sqref="H10:H34 E10:F34" xr:uid="{8B9FB47F-30EC-4B9C-8D68-D76F31672F1C}">
      <formula1>-10000000</formula1>
      <formula2>10000000</formula2>
    </dataValidation>
    <dataValidation allowBlank="1" showInputMessage="1" showErrorMessage="1" prompt="This Cell contains formula - please do not change!_x000a_" sqref="D46 D53 D55" xr:uid="{AB94B822-2817-409B-91C0-3F1E1ADB76A9}"/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793733-E677-451B-9DB8-4230967F0EF7}">
          <x14:formula1>
            <xm:f>Oversigt!$XFC$2:$XFC$6</xm:f>
          </x14:formula1>
          <xm:sqref>D10:D34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85E9A-FB69-4C4E-A597-9D8C136494A8}">
  <sheetPr>
    <pageSetUpPr autoPageBreaks="0"/>
  </sheetPr>
  <dimension ref="B2:K56"/>
  <sheetViews>
    <sheetView zoomScale="85" zoomScaleNormal="85" workbookViewId="0">
      <selection activeCell="C10" sqref="C10"/>
    </sheetView>
  </sheetViews>
  <sheetFormatPr defaultColWidth="9.1796875" defaultRowHeight="14.5" x14ac:dyDescent="0.35"/>
  <cols>
    <col min="1" max="1" width="9.1796875" style="5"/>
    <col min="2" max="2" width="12.1796875" style="5" customWidth="1"/>
    <col min="3" max="3" width="61.81640625" style="5" customWidth="1"/>
    <col min="4" max="4" width="18.81640625" style="5" customWidth="1"/>
    <col min="5" max="5" width="15.453125" style="5" customWidth="1"/>
    <col min="6" max="6" width="16.453125" style="5" customWidth="1"/>
    <col min="7" max="7" width="25.453125" style="5" customWidth="1"/>
    <col min="8" max="8" width="20.453125" style="5" customWidth="1"/>
    <col min="9" max="9" width="21.453125" style="5" customWidth="1"/>
    <col min="10" max="10" width="4.453125" style="5" customWidth="1"/>
    <col min="11" max="11" width="179.1796875" style="5" customWidth="1"/>
    <col min="12" max="255" width="9.1796875" style="5"/>
    <col min="256" max="256" width="22.453125" style="5" customWidth="1"/>
    <col min="257" max="257" width="30.81640625" style="5" customWidth="1"/>
    <col min="258" max="258" width="14.54296875" style="5" customWidth="1"/>
    <col min="259" max="259" width="15.453125" style="5" customWidth="1"/>
    <col min="260" max="260" width="16.453125" style="5" customWidth="1"/>
    <col min="261" max="261" width="25.453125" style="5" customWidth="1"/>
    <col min="262" max="511" width="9.1796875" style="5"/>
    <col min="512" max="512" width="22.453125" style="5" customWidth="1"/>
    <col min="513" max="513" width="30.81640625" style="5" customWidth="1"/>
    <col min="514" max="514" width="14.54296875" style="5" customWidth="1"/>
    <col min="515" max="515" width="15.453125" style="5" customWidth="1"/>
    <col min="516" max="516" width="16.453125" style="5" customWidth="1"/>
    <col min="517" max="517" width="25.453125" style="5" customWidth="1"/>
    <col min="518" max="767" width="9.1796875" style="5"/>
    <col min="768" max="768" width="22.453125" style="5" customWidth="1"/>
    <col min="769" max="769" width="30.81640625" style="5" customWidth="1"/>
    <col min="770" max="770" width="14.54296875" style="5" customWidth="1"/>
    <col min="771" max="771" width="15.453125" style="5" customWidth="1"/>
    <col min="772" max="772" width="16.453125" style="5" customWidth="1"/>
    <col min="773" max="773" width="25.453125" style="5" customWidth="1"/>
    <col min="774" max="1023" width="9.1796875" style="5"/>
    <col min="1024" max="1024" width="22.453125" style="5" customWidth="1"/>
    <col min="1025" max="1025" width="30.81640625" style="5" customWidth="1"/>
    <col min="1026" max="1026" width="14.54296875" style="5" customWidth="1"/>
    <col min="1027" max="1027" width="15.453125" style="5" customWidth="1"/>
    <col min="1028" max="1028" width="16.453125" style="5" customWidth="1"/>
    <col min="1029" max="1029" width="25.453125" style="5" customWidth="1"/>
    <col min="1030" max="1279" width="9.1796875" style="5"/>
    <col min="1280" max="1280" width="22.453125" style="5" customWidth="1"/>
    <col min="1281" max="1281" width="30.81640625" style="5" customWidth="1"/>
    <col min="1282" max="1282" width="14.54296875" style="5" customWidth="1"/>
    <col min="1283" max="1283" width="15.453125" style="5" customWidth="1"/>
    <col min="1284" max="1284" width="16.453125" style="5" customWidth="1"/>
    <col min="1285" max="1285" width="25.453125" style="5" customWidth="1"/>
    <col min="1286" max="1535" width="9.1796875" style="5"/>
    <col min="1536" max="1536" width="22.453125" style="5" customWidth="1"/>
    <col min="1537" max="1537" width="30.81640625" style="5" customWidth="1"/>
    <col min="1538" max="1538" width="14.54296875" style="5" customWidth="1"/>
    <col min="1539" max="1539" width="15.453125" style="5" customWidth="1"/>
    <col min="1540" max="1540" width="16.453125" style="5" customWidth="1"/>
    <col min="1541" max="1541" width="25.453125" style="5" customWidth="1"/>
    <col min="1542" max="1791" width="9.1796875" style="5"/>
    <col min="1792" max="1792" width="22.453125" style="5" customWidth="1"/>
    <col min="1793" max="1793" width="30.81640625" style="5" customWidth="1"/>
    <col min="1794" max="1794" width="14.54296875" style="5" customWidth="1"/>
    <col min="1795" max="1795" width="15.453125" style="5" customWidth="1"/>
    <col min="1796" max="1796" width="16.453125" style="5" customWidth="1"/>
    <col min="1797" max="1797" width="25.453125" style="5" customWidth="1"/>
    <col min="1798" max="2047" width="9.1796875" style="5"/>
    <col min="2048" max="2048" width="22.453125" style="5" customWidth="1"/>
    <col min="2049" max="2049" width="30.81640625" style="5" customWidth="1"/>
    <col min="2050" max="2050" width="14.54296875" style="5" customWidth="1"/>
    <col min="2051" max="2051" width="15.453125" style="5" customWidth="1"/>
    <col min="2052" max="2052" width="16.453125" style="5" customWidth="1"/>
    <col min="2053" max="2053" width="25.453125" style="5" customWidth="1"/>
    <col min="2054" max="2303" width="9.1796875" style="5"/>
    <col min="2304" max="2304" width="22.453125" style="5" customWidth="1"/>
    <col min="2305" max="2305" width="30.81640625" style="5" customWidth="1"/>
    <col min="2306" max="2306" width="14.54296875" style="5" customWidth="1"/>
    <col min="2307" max="2307" width="15.453125" style="5" customWidth="1"/>
    <col min="2308" max="2308" width="16.453125" style="5" customWidth="1"/>
    <col min="2309" max="2309" width="25.453125" style="5" customWidth="1"/>
    <col min="2310" max="2559" width="9.1796875" style="5"/>
    <col min="2560" max="2560" width="22.453125" style="5" customWidth="1"/>
    <col min="2561" max="2561" width="30.81640625" style="5" customWidth="1"/>
    <col min="2562" max="2562" width="14.54296875" style="5" customWidth="1"/>
    <col min="2563" max="2563" width="15.453125" style="5" customWidth="1"/>
    <col min="2564" max="2564" width="16.453125" style="5" customWidth="1"/>
    <col min="2565" max="2565" width="25.453125" style="5" customWidth="1"/>
    <col min="2566" max="2815" width="9.1796875" style="5"/>
    <col min="2816" max="2816" width="22.453125" style="5" customWidth="1"/>
    <col min="2817" max="2817" width="30.81640625" style="5" customWidth="1"/>
    <col min="2818" max="2818" width="14.54296875" style="5" customWidth="1"/>
    <col min="2819" max="2819" width="15.453125" style="5" customWidth="1"/>
    <col min="2820" max="2820" width="16.453125" style="5" customWidth="1"/>
    <col min="2821" max="2821" width="25.453125" style="5" customWidth="1"/>
    <col min="2822" max="3071" width="9.1796875" style="5"/>
    <col min="3072" max="3072" width="22.453125" style="5" customWidth="1"/>
    <col min="3073" max="3073" width="30.81640625" style="5" customWidth="1"/>
    <col min="3074" max="3074" width="14.54296875" style="5" customWidth="1"/>
    <col min="3075" max="3075" width="15.453125" style="5" customWidth="1"/>
    <col min="3076" max="3076" width="16.453125" style="5" customWidth="1"/>
    <col min="3077" max="3077" width="25.453125" style="5" customWidth="1"/>
    <col min="3078" max="3327" width="9.1796875" style="5"/>
    <col min="3328" max="3328" width="22.453125" style="5" customWidth="1"/>
    <col min="3329" max="3329" width="30.81640625" style="5" customWidth="1"/>
    <col min="3330" max="3330" width="14.54296875" style="5" customWidth="1"/>
    <col min="3331" max="3331" width="15.453125" style="5" customWidth="1"/>
    <col min="3332" max="3332" width="16.453125" style="5" customWidth="1"/>
    <col min="3333" max="3333" width="25.453125" style="5" customWidth="1"/>
    <col min="3334" max="3583" width="9.1796875" style="5"/>
    <col min="3584" max="3584" width="22.453125" style="5" customWidth="1"/>
    <col min="3585" max="3585" width="30.81640625" style="5" customWidth="1"/>
    <col min="3586" max="3586" width="14.54296875" style="5" customWidth="1"/>
    <col min="3587" max="3587" width="15.453125" style="5" customWidth="1"/>
    <col min="3588" max="3588" width="16.453125" style="5" customWidth="1"/>
    <col min="3589" max="3589" width="25.453125" style="5" customWidth="1"/>
    <col min="3590" max="3839" width="9.1796875" style="5"/>
    <col min="3840" max="3840" width="22.453125" style="5" customWidth="1"/>
    <col min="3841" max="3841" width="30.81640625" style="5" customWidth="1"/>
    <col min="3842" max="3842" width="14.54296875" style="5" customWidth="1"/>
    <col min="3843" max="3843" width="15.453125" style="5" customWidth="1"/>
    <col min="3844" max="3844" width="16.453125" style="5" customWidth="1"/>
    <col min="3845" max="3845" width="25.453125" style="5" customWidth="1"/>
    <col min="3846" max="4095" width="9.1796875" style="5"/>
    <col min="4096" max="4096" width="22.453125" style="5" customWidth="1"/>
    <col min="4097" max="4097" width="30.81640625" style="5" customWidth="1"/>
    <col min="4098" max="4098" width="14.54296875" style="5" customWidth="1"/>
    <col min="4099" max="4099" width="15.453125" style="5" customWidth="1"/>
    <col min="4100" max="4100" width="16.453125" style="5" customWidth="1"/>
    <col min="4101" max="4101" width="25.453125" style="5" customWidth="1"/>
    <col min="4102" max="4351" width="9.1796875" style="5"/>
    <col min="4352" max="4352" width="22.453125" style="5" customWidth="1"/>
    <col min="4353" max="4353" width="30.81640625" style="5" customWidth="1"/>
    <col min="4354" max="4354" width="14.54296875" style="5" customWidth="1"/>
    <col min="4355" max="4355" width="15.453125" style="5" customWidth="1"/>
    <col min="4356" max="4356" width="16.453125" style="5" customWidth="1"/>
    <col min="4357" max="4357" width="25.453125" style="5" customWidth="1"/>
    <col min="4358" max="4607" width="9.1796875" style="5"/>
    <col min="4608" max="4608" width="22.453125" style="5" customWidth="1"/>
    <col min="4609" max="4609" width="30.81640625" style="5" customWidth="1"/>
    <col min="4610" max="4610" width="14.54296875" style="5" customWidth="1"/>
    <col min="4611" max="4611" width="15.453125" style="5" customWidth="1"/>
    <col min="4612" max="4612" width="16.453125" style="5" customWidth="1"/>
    <col min="4613" max="4613" width="25.453125" style="5" customWidth="1"/>
    <col min="4614" max="4863" width="9.1796875" style="5"/>
    <col min="4864" max="4864" width="22.453125" style="5" customWidth="1"/>
    <col min="4865" max="4865" width="30.81640625" style="5" customWidth="1"/>
    <col min="4866" max="4866" width="14.54296875" style="5" customWidth="1"/>
    <col min="4867" max="4867" width="15.453125" style="5" customWidth="1"/>
    <col min="4868" max="4868" width="16.453125" style="5" customWidth="1"/>
    <col min="4869" max="4869" width="25.453125" style="5" customWidth="1"/>
    <col min="4870" max="5119" width="9.1796875" style="5"/>
    <col min="5120" max="5120" width="22.453125" style="5" customWidth="1"/>
    <col min="5121" max="5121" width="30.81640625" style="5" customWidth="1"/>
    <col min="5122" max="5122" width="14.54296875" style="5" customWidth="1"/>
    <col min="5123" max="5123" width="15.453125" style="5" customWidth="1"/>
    <col min="5124" max="5124" width="16.453125" style="5" customWidth="1"/>
    <col min="5125" max="5125" width="25.453125" style="5" customWidth="1"/>
    <col min="5126" max="5375" width="9.1796875" style="5"/>
    <col min="5376" max="5376" width="22.453125" style="5" customWidth="1"/>
    <col min="5377" max="5377" width="30.81640625" style="5" customWidth="1"/>
    <col min="5378" max="5378" width="14.54296875" style="5" customWidth="1"/>
    <col min="5379" max="5379" width="15.453125" style="5" customWidth="1"/>
    <col min="5380" max="5380" width="16.453125" style="5" customWidth="1"/>
    <col min="5381" max="5381" width="25.453125" style="5" customWidth="1"/>
    <col min="5382" max="5631" width="9.1796875" style="5"/>
    <col min="5632" max="5632" width="22.453125" style="5" customWidth="1"/>
    <col min="5633" max="5633" width="30.81640625" style="5" customWidth="1"/>
    <col min="5634" max="5634" width="14.54296875" style="5" customWidth="1"/>
    <col min="5635" max="5635" width="15.453125" style="5" customWidth="1"/>
    <col min="5636" max="5636" width="16.453125" style="5" customWidth="1"/>
    <col min="5637" max="5637" width="25.453125" style="5" customWidth="1"/>
    <col min="5638" max="5887" width="9.1796875" style="5"/>
    <col min="5888" max="5888" width="22.453125" style="5" customWidth="1"/>
    <col min="5889" max="5889" width="30.81640625" style="5" customWidth="1"/>
    <col min="5890" max="5890" width="14.54296875" style="5" customWidth="1"/>
    <col min="5891" max="5891" width="15.453125" style="5" customWidth="1"/>
    <col min="5892" max="5892" width="16.453125" style="5" customWidth="1"/>
    <col min="5893" max="5893" width="25.453125" style="5" customWidth="1"/>
    <col min="5894" max="6143" width="9.1796875" style="5"/>
    <col min="6144" max="6144" width="22.453125" style="5" customWidth="1"/>
    <col min="6145" max="6145" width="30.81640625" style="5" customWidth="1"/>
    <col min="6146" max="6146" width="14.54296875" style="5" customWidth="1"/>
    <col min="6147" max="6147" width="15.453125" style="5" customWidth="1"/>
    <col min="6148" max="6148" width="16.453125" style="5" customWidth="1"/>
    <col min="6149" max="6149" width="25.453125" style="5" customWidth="1"/>
    <col min="6150" max="6399" width="9.1796875" style="5"/>
    <col min="6400" max="6400" width="22.453125" style="5" customWidth="1"/>
    <col min="6401" max="6401" width="30.81640625" style="5" customWidth="1"/>
    <col min="6402" max="6402" width="14.54296875" style="5" customWidth="1"/>
    <col min="6403" max="6403" width="15.453125" style="5" customWidth="1"/>
    <col min="6404" max="6404" width="16.453125" style="5" customWidth="1"/>
    <col min="6405" max="6405" width="25.453125" style="5" customWidth="1"/>
    <col min="6406" max="6655" width="9.1796875" style="5"/>
    <col min="6656" max="6656" width="22.453125" style="5" customWidth="1"/>
    <col min="6657" max="6657" width="30.81640625" style="5" customWidth="1"/>
    <col min="6658" max="6658" width="14.54296875" style="5" customWidth="1"/>
    <col min="6659" max="6659" width="15.453125" style="5" customWidth="1"/>
    <col min="6660" max="6660" width="16.453125" style="5" customWidth="1"/>
    <col min="6661" max="6661" width="25.453125" style="5" customWidth="1"/>
    <col min="6662" max="6911" width="9.1796875" style="5"/>
    <col min="6912" max="6912" width="22.453125" style="5" customWidth="1"/>
    <col min="6913" max="6913" width="30.81640625" style="5" customWidth="1"/>
    <col min="6914" max="6914" width="14.54296875" style="5" customWidth="1"/>
    <col min="6915" max="6915" width="15.453125" style="5" customWidth="1"/>
    <col min="6916" max="6916" width="16.453125" style="5" customWidth="1"/>
    <col min="6917" max="6917" width="25.453125" style="5" customWidth="1"/>
    <col min="6918" max="7167" width="9.1796875" style="5"/>
    <col min="7168" max="7168" width="22.453125" style="5" customWidth="1"/>
    <col min="7169" max="7169" width="30.81640625" style="5" customWidth="1"/>
    <col min="7170" max="7170" width="14.54296875" style="5" customWidth="1"/>
    <col min="7171" max="7171" width="15.453125" style="5" customWidth="1"/>
    <col min="7172" max="7172" width="16.453125" style="5" customWidth="1"/>
    <col min="7173" max="7173" width="25.453125" style="5" customWidth="1"/>
    <col min="7174" max="7423" width="9.1796875" style="5"/>
    <col min="7424" max="7424" width="22.453125" style="5" customWidth="1"/>
    <col min="7425" max="7425" width="30.81640625" style="5" customWidth="1"/>
    <col min="7426" max="7426" width="14.54296875" style="5" customWidth="1"/>
    <col min="7427" max="7427" width="15.453125" style="5" customWidth="1"/>
    <col min="7428" max="7428" width="16.453125" style="5" customWidth="1"/>
    <col min="7429" max="7429" width="25.453125" style="5" customWidth="1"/>
    <col min="7430" max="7679" width="9.1796875" style="5"/>
    <col min="7680" max="7680" width="22.453125" style="5" customWidth="1"/>
    <col min="7681" max="7681" width="30.81640625" style="5" customWidth="1"/>
    <col min="7682" max="7682" width="14.54296875" style="5" customWidth="1"/>
    <col min="7683" max="7683" width="15.453125" style="5" customWidth="1"/>
    <col min="7684" max="7684" width="16.453125" style="5" customWidth="1"/>
    <col min="7685" max="7685" width="25.453125" style="5" customWidth="1"/>
    <col min="7686" max="7935" width="9.1796875" style="5"/>
    <col min="7936" max="7936" width="22.453125" style="5" customWidth="1"/>
    <col min="7937" max="7937" width="30.81640625" style="5" customWidth="1"/>
    <col min="7938" max="7938" width="14.54296875" style="5" customWidth="1"/>
    <col min="7939" max="7939" width="15.453125" style="5" customWidth="1"/>
    <col min="7940" max="7940" width="16.453125" style="5" customWidth="1"/>
    <col min="7941" max="7941" width="25.453125" style="5" customWidth="1"/>
    <col min="7942" max="8191" width="9.1796875" style="5"/>
    <col min="8192" max="8192" width="22.453125" style="5" customWidth="1"/>
    <col min="8193" max="8193" width="30.81640625" style="5" customWidth="1"/>
    <col min="8194" max="8194" width="14.54296875" style="5" customWidth="1"/>
    <col min="8195" max="8195" width="15.453125" style="5" customWidth="1"/>
    <col min="8196" max="8196" width="16.453125" style="5" customWidth="1"/>
    <col min="8197" max="8197" width="25.453125" style="5" customWidth="1"/>
    <col min="8198" max="8447" width="9.1796875" style="5"/>
    <col min="8448" max="8448" width="22.453125" style="5" customWidth="1"/>
    <col min="8449" max="8449" width="30.81640625" style="5" customWidth="1"/>
    <col min="8450" max="8450" width="14.54296875" style="5" customWidth="1"/>
    <col min="8451" max="8451" width="15.453125" style="5" customWidth="1"/>
    <col min="8452" max="8452" width="16.453125" style="5" customWidth="1"/>
    <col min="8453" max="8453" width="25.453125" style="5" customWidth="1"/>
    <col min="8454" max="8703" width="9.1796875" style="5"/>
    <col min="8704" max="8704" width="22.453125" style="5" customWidth="1"/>
    <col min="8705" max="8705" width="30.81640625" style="5" customWidth="1"/>
    <col min="8706" max="8706" width="14.54296875" style="5" customWidth="1"/>
    <col min="8707" max="8707" width="15.453125" style="5" customWidth="1"/>
    <col min="8708" max="8708" width="16.453125" style="5" customWidth="1"/>
    <col min="8709" max="8709" width="25.453125" style="5" customWidth="1"/>
    <col min="8710" max="8959" width="9.1796875" style="5"/>
    <col min="8960" max="8960" width="22.453125" style="5" customWidth="1"/>
    <col min="8961" max="8961" width="30.81640625" style="5" customWidth="1"/>
    <col min="8962" max="8962" width="14.54296875" style="5" customWidth="1"/>
    <col min="8963" max="8963" width="15.453125" style="5" customWidth="1"/>
    <col min="8964" max="8964" width="16.453125" style="5" customWidth="1"/>
    <col min="8965" max="8965" width="25.453125" style="5" customWidth="1"/>
    <col min="8966" max="9215" width="9.1796875" style="5"/>
    <col min="9216" max="9216" width="22.453125" style="5" customWidth="1"/>
    <col min="9217" max="9217" width="30.81640625" style="5" customWidth="1"/>
    <col min="9218" max="9218" width="14.54296875" style="5" customWidth="1"/>
    <col min="9219" max="9219" width="15.453125" style="5" customWidth="1"/>
    <col min="9220" max="9220" width="16.453125" style="5" customWidth="1"/>
    <col min="9221" max="9221" width="25.453125" style="5" customWidth="1"/>
    <col min="9222" max="9471" width="9.1796875" style="5"/>
    <col min="9472" max="9472" width="22.453125" style="5" customWidth="1"/>
    <col min="9473" max="9473" width="30.81640625" style="5" customWidth="1"/>
    <col min="9474" max="9474" width="14.54296875" style="5" customWidth="1"/>
    <col min="9475" max="9475" width="15.453125" style="5" customWidth="1"/>
    <col min="9476" max="9476" width="16.453125" style="5" customWidth="1"/>
    <col min="9477" max="9477" width="25.453125" style="5" customWidth="1"/>
    <col min="9478" max="9727" width="9.1796875" style="5"/>
    <col min="9728" max="9728" width="22.453125" style="5" customWidth="1"/>
    <col min="9729" max="9729" width="30.81640625" style="5" customWidth="1"/>
    <col min="9730" max="9730" width="14.54296875" style="5" customWidth="1"/>
    <col min="9731" max="9731" width="15.453125" style="5" customWidth="1"/>
    <col min="9732" max="9732" width="16.453125" style="5" customWidth="1"/>
    <col min="9733" max="9733" width="25.453125" style="5" customWidth="1"/>
    <col min="9734" max="9983" width="9.1796875" style="5"/>
    <col min="9984" max="9984" width="22.453125" style="5" customWidth="1"/>
    <col min="9985" max="9985" width="30.81640625" style="5" customWidth="1"/>
    <col min="9986" max="9986" width="14.54296875" style="5" customWidth="1"/>
    <col min="9987" max="9987" width="15.453125" style="5" customWidth="1"/>
    <col min="9988" max="9988" width="16.453125" style="5" customWidth="1"/>
    <col min="9989" max="9989" width="25.453125" style="5" customWidth="1"/>
    <col min="9990" max="10239" width="9.1796875" style="5"/>
    <col min="10240" max="10240" width="22.453125" style="5" customWidth="1"/>
    <col min="10241" max="10241" width="30.81640625" style="5" customWidth="1"/>
    <col min="10242" max="10242" width="14.54296875" style="5" customWidth="1"/>
    <col min="10243" max="10243" width="15.453125" style="5" customWidth="1"/>
    <col min="10244" max="10244" width="16.453125" style="5" customWidth="1"/>
    <col min="10245" max="10245" width="25.453125" style="5" customWidth="1"/>
    <col min="10246" max="10495" width="9.1796875" style="5"/>
    <col min="10496" max="10496" width="22.453125" style="5" customWidth="1"/>
    <col min="10497" max="10497" width="30.81640625" style="5" customWidth="1"/>
    <col min="10498" max="10498" width="14.54296875" style="5" customWidth="1"/>
    <col min="10499" max="10499" width="15.453125" style="5" customWidth="1"/>
    <col min="10500" max="10500" width="16.453125" style="5" customWidth="1"/>
    <col min="10501" max="10501" width="25.453125" style="5" customWidth="1"/>
    <col min="10502" max="10751" width="9.1796875" style="5"/>
    <col min="10752" max="10752" width="22.453125" style="5" customWidth="1"/>
    <col min="10753" max="10753" width="30.81640625" style="5" customWidth="1"/>
    <col min="10754" max="10754" width="14.54296875" style="5" customWidth="1"/>
    <col min="10755" max="10755" width="15.453125" style="5" customWidth="1"/>
    <col min="10756" max="10756" width="16.453125" style="5" customWidth="1"/>
    <col min="10757" max="10757" width="25.453125" style="5" customWidth="1"/>
    <col min="10758" max="11007" width="9.1796875" style="5"/>
    <col min="11008" max="11008" width="22.453125" style="5" customWidth="1"/>
    <col min="11009" max="11009" width="30.81640625" style="5" customWidth="1"/>
    <col min="11010" max="11010" width="14.54296875" style="5" customWidth="1"/>
    <col min="11011" max="11011" width="15.453125" style="5" customWidth="1"/>
    <col min="11012" max="11012" width="16.453125" style="5" customWidth="1"/>
    <col min="11013" max="11013" width="25.453125" style="5" customWidth="1"/>
    <col min="11014" max="11263" width="9.1796875" style="5"/>
    <col min="11264" max="11264" width="22.453125" style="5" customWidth="1"/>
    <col min="11265" max="11265" width="30.81640625" style="5" customWidth="1"/>
    <col min="11266" max="11266" width="14.54296875" style="5" customWidth="1"/>
    <col min="11267" max="11267" width="15.453125" style="5" customWidth="1"/>
    <col min="11268" max="11268" width="16.453125" style="5" customWidth="1"/>
    <col min="11269" max="11269" width="25.453125" style="5" customWidth="1"/>
    <col min="11270" max="11519" width="9.1796875" style="5"/>
    <col min="11520" max="11520" width="22.453125" style="5" customWidth="1"/>
    <col min="11521" max="11521" width="30.81640625" style="5" customWidth="1"/>
    <col min="11522" max="11522" width="14.54296875" style="5" customWidth="1"/>
    <col min="11523" max="11523" width="15.453125" style="5" customWidth="1"/>
    <col min="11524" max="11524" width="16.453125" style="5" customWidth="1"/>
    <col min="11525" max="11525" width="25.453125" style="5" customWidth="1"/>
    <col min="11526" max="11775" width="9.1796875" style="5"/>
    <col min="11776" max="11776" width="22.453125" style="5" customWidth="1"/>
    <col min="11777" max="11777" width="30.81640625" style="5" customWidth="1"/>
    <col min="11778" max="11778" width="14.54296875" style="5" customWidth="1"/>
    <col min="11779" max="11779" width="15.453125" style="5" customWidth="1"/>
    <col min="11780" max="11780" width="16.453125" style="5" customWidth="1"/>
    <col min="11781" max="11781" width="25.453125" style="5" customWidth="1"/>
    <col min="11782" max="12031" width="9.1796875" style="5"/>
    <col min="12032" max="12032" width="22.453125" style="5" customWidth="1"/>
    <col min="12033" max="12033" width="30.81640625" style="5" customWidth="1"/>
    <col min="12034" max="12034" width="14.54296875" style="5" customWidth="1"/>
    <col min="12035" max="12035" width="15.453125" style="5" customWidth="1"/>
    <col min="12036" max="12036" width="16.453125" style="5" customWidth="1"/>
    <col min="12037" max="12037" width="25.453125" style="5" customWidth="1"/>
    <col min="12038" max="12287" width="9.1796875" style="5"/>
    <col min="12288" max="12288" width="22.453125" style="5" customWidth="1"/>
    <col min="12289" max="12289" width="30.81640625" style="5" customWidth="1"/>
    <col min="12290" max="12290" width="14.54296875" style="5" customWidth="1"/>
    <col min="12291" max="12291" width="15.453125" style="5" customWidth="1"/>
    <col min="12292" max="12292" width="16.453125" style="5" customWidth="1"/>
    <col min="12293" max="12293" width="25.453125" style="5" customWidth="1"/>
    <col min="12294" max="12543" width="9.1796875" style="5"/>
    <col min="12544" max="12544" width="22.453125" style="5" customWidth="1"/>
    <col min="12545" max="12545" width="30.81640625" style="5" customWidth="1"/>
    <col min="12546" max="12546" width="14.54296875" style="5" customWidth="1"/>
    <col min="12547" max="12547" width="15.453125" style="5" customWidth="1"/>
    <col min="12548" max="12548" width="16.453125" style="5" customWidth="1"/>
    <col min="12549" max="12549" width="25.453125" style="5" customWidth="1"/>
    <col min="12550" max="12799" width="9.1796875" style="5"/>
    <col min="12800" max="12800" width="22.453125" style="5" customWidth="1"/>
    <col min="12801" max="12801" width="30.81640625" style="5" customWidth="1"/>
    <col min="12802" max="12802" width="14.54296875" style="5" customWidth="1"/>
    <col min="12803" max="12803" width="15.453125" style="5" customWidth="1"/>
    <col min="12804" max="12804" width="16.453125" style="5" customWidth="1"/>
    <col min="12805" max="12805" width="25.453125" style="5" customWidth="1"/>
    <col min="12806" max="13055" width="9.1796875" style="5"/>
    <col min="13056" max="13056" width="22.453125" style="5" customWidth="1"/>
    <col min="13057" max="13057" width="30.81640625" style="5" customWidth="1"/>
    <col min="13058" max="13058" width="14.54296875" style="5" customWidth="1"/>
    <col min="13059" max="13059" width="15.453125" style="5" customWidth="1"/>
    <col min="13060" max="13060" width="16.453125" style="5" customWidth="1"/>
    <col min="13061" max="13061" width="25.453125" style="5" customWidth="1"/>
    <col min="13062" max="13311" width="9.1796875" style="5"/>
    <col min="13312" max="13312" width="22.453125" style="5" customWidth="1"/>
    <col min="13313" max="13313" width="30.81640625" style="5" customWidth="1"/>
    <col min="13314" max="13314" width="14.54296875" style="5" customWidth="1"/>
    <col min="13315" max="13315" width="15.453125" style="5" customWidth="1"/>
    <col min="13316" max="13316" width="16.453125" style="5" customWidth="1"/>
    <col min="13317" max="13317" width="25.453125" style="5" customWidth="1"/>
    <col min="13318" max="13567" width="9.1796875" style="5"/>
    <col min="13568" max="13568" width="22.453125" style="5" customWidth="1"/>
    <col min="13569" max="13569" width="30.81640625" style="5" customWidth="1"/>
    <col min="13570" max="13570" width="14.54296875" style="5" customWidth="1"/>
    <col min="13571" max="13571" width="15.453125" style="5" customWidth="1"/>
    <col min="13572" max="13572" width="16.453125" style="5" customWidth="1"/>
    <col min="13573" max="13573" width="25.453125" style="5" customWidth="1"/>
    <col min="13574" max="13823" width="9.1796875" style="5"/>
    <col min="13824" max="13824" width="22.453125" style="5" customWidth="1"/>
    <col min="13825" max="13825" width="30.81640625" style="5" customWidth="1"/>
    <col min="13826" max="13826" width="14.54296875" style="5" customWidth="1"/>
    <col min="13827" max="13827" width="15.453125" style="5" customWidth="1"/>
    <col min="13828" max="13828" width="16.453125" style="5" customWidth="1"/>
    <col min="13829" max="13829" width="25.453125" style="5" customWidth="1"/>
    <col min="13830" max="14079" width="9.1796875" style="5"/>
    <col min="14080" max="14080" width="22.453125" style="5" customWidth="1"/>
    <col min="14081" max="14081" width="30.81640625" style="5" customWidth="1"/>
    <col min="14082" max="14082" width="14.54296875" style="5" customWidth="1"/>
    <col min="14083" max="14083" width="15.453125" style="5" customWidth="1"/>
    <col min="14084" max="14084" width="16.453125" style="5" customWidth="1"/>
    <col min="14085" max="14085" width="25.453125" style="5" customWidth="1"/>
    <col min="14086" max="14335" width="9.1796875" style="5"/>
    <col min="14336" max="14336" width="22.453125" style="5" customWidth="1"/>
    <col min="14337" max="14337" width="30.81640625" style="5" customWidth="1"/>
    <col min="14338" max="14338" width="14.54296875" style="5" customWidth="1"/>
    <col min="14339" max="14339" width="15.453125" style="5" customWidth="1"/>
    <col min="14340" max="14340" width="16.453125" style="5" customWidth="1"/>
    <col min="14341" max="14341" width="25.453125" style="5" customWidth="1"/>
    <col min="14342" max="14591" width="9.1796875" style="5"/>
    <col min="14592" max="14592" width="22.453125" style="5" customWidth="1"/>
    <col min="14593" max="14593" width="30.81640625" style="5" customWidth="1"/>
    <col min="14594" max="14594" width="14.54296875" style="5" customWidth="1"/>
    <col min="14595" max="14595" width="15.453125" style="5" customWidth="1"/>
    <col min="14596" max="14596" width="16.453125" style="5" customWidth="1"/>
    <col min="14597" max="14597" width="25.453125" style="5" customWidth="1"/>
    <col min="14598" max="14847" width="9.1796875" style="5"/>
    <col min="14848" max="14848" width="22.453125" style="5" customWidth="1"/>
    <col min="14849" max="14849" width="30.81640625" style="5" customWidth="1"/>
    <col min="14850" max="14850" width="14.54296875" style="5" customWidth="1"/>
    <col min="14851" max="14851" width="15.453125" style="5" customWidth="1"/>
    <col min="14852" max="14852" width="16.453125" style="5" customWidth="1"/>
    <col min="14853" max="14853" width="25.453125" style="5" customWidth="1"/>
    <col min="14854" max="15103" width="9.1796875" style="5"/>
    <col min="15104" max="15104" width="22.453125" style="5" customWidth="1"/>
    <col min="15105" max="15105" width="30.81640625" style="5" customWidth="1"/>
    <col min="15106" max="15106" width="14.54296875" style="5" customWidth="1"/>
    <col min="15107" max="15107" width="15.453125" style="5" customWidth="1"/>
    <col min="15108" max="15108" width="16.453125" style="5" customWidth="1"/>
    <col min="15109" max="15109" width="25.453125" style="5" customWidth="1"/>
    <col min="15110" max="15359" width="9.1796875" style="5"/>
    <col min="15360" max="15360" width="22.453125" style="5" customWidth="1"/>
    <col min="15361" max="15361" width="30.81640625" style="5" customWidth="1"/>
    <col min="15362" max="15362" width="14.54296875" style="5" customWidth="1"/>
    <col min="15363" max="15363" width="15.453125" style="5" customWidth="1"/>
    <col min="15364" max="15364" width="16.453125" style="5" customWidth="1"/>
    <col min="15365" max="15365" width="25.453125" style="5" customWidth="1"/>
    <col min="15366" max="15615" width="9.1796875" style="5"/>
    <col min="15616" max="15616" width="22.453125" style="5" customWidth="1"/>
    <col min="15617" max="15617" width="30.81640625" style="5" customWidth="1"/>
    <col min="15618" max="15618" width="14.54296875" style="5" customWidth="1"/>
    <col min="15619" max="15619" width="15.453125" style="5" customWidth="1"/>
    <col min="15620" max="15620" width="16.453125" style="5" customWidth="1"/>
    <col min="15621" max="15621" width="25.453125" style="5" customWidth="1"/>
    <col min="15622" max="15871" width="9.1796875" style="5"/>
    <col min="15872" max="15872" width="22.453125" style="5" customWidth="1"/>
    <col min="15873" max="15873" width="30.81640625" style="5" customWidth="1"/>
    <col min="15874" max="15874" width="14.54296875" style="5" customWidth="1"/>
    <col min="15875" max="15875" width="15.453125" style="5" customWidth="1"/>
    <col min="15876" max="15876" width="16.453125" style="5" customWidth="1"/>
    <col min="15877" max="15877" width="25.453125" style="5" customWidth="1"/>
    <col min="15878" max="16127" width="9.1796875" style="5"/>
    <col min="16128" max="16128" width="22.453125" style="5" customWidth="1"/>
    <col min="16129" max="16129" width="30.81640625" style="5" customWidth="1"/>
    <col min="16130" max="16130" width="14.54296875" style="5" customWidth="1"/>
    <col min="16131" max="16131" width="15.453125" style="5" customWidth="1"/>
    <col min="16132" max="16132" width="16.453125" style="5" customWidth="1"/>
    <col min="16133" max="16133" width="25.453125" style="5" customWidth="1"/>
    <col min="16134" max="16384" width="9.1796875" style="5"/>
  </cols>
  <sheetData>
    <row r="2" spans="2:11" ht="23" x14ac:dyDescent="0.5">
      <c r="B2" s="4" t="s">
        <v>11</v>
      </c>
    </row>
    <row r="3" spans="2:11" ht="23" x14ac:dyDescent="0.5">
      <c r="B3" s="4" t="s">
        <v>228</v>
      </c>
    </row>
    <row r="5" spans="2:11" ht="20.5" x14ac:dyDescent="0.45">
      <c r="B5" s="31" t="str">
        <f>IF(COUNTIF(D10:D34,"*elev*"),"HUSK: Omkostninger til flybilletter vedr. Elever på studietur skal budgetteres under: 2. Udgifter til rejser","")</f>
        <v/>
      </c>
    </row>
    <row r="6" spans="2:11" ht="20.5" x14ac:dyDescent="0.45">
      <c r="B6" s="184" t="s">
        <v>232</v>
      </c>
    </row>
    <row r="7" spans="2:11" ht="20.5" x14ac:dyDescent="0.45">
      <c r="B7" s="6"/>
      <c r="C7" s="31" t="str">
        <f>IFERROR(IF(I37/Oversigt!F26&gt;0.3,"Såfremt udgifter til løn og konsulentydelser overstiger 30% af det ansøgte beløb skal der angives særlige begrundelser herfor i projektbeskrivelsen",""),"")</f>
        <v/>
      </c>
    </row>
    <row r="8" spans="2:11" x14ac:dyDescent="0.35">
      <c r="B8" s="7"/>
    </row>
    <row r="9" spans="2:11" ht="29" x14ac:dyDescent="0.35">
      <c r="B9" s="105" t="s">
        <v>12</v>
      </c>
      <c r="C9" s="106" t="s">
        <v>79</v>
      </c>
      <c r="D9" s="78" t="s">
        <v>80</v>
      </c>
      <c r="E9" s="78" t="s">
        <v>14</v>
      </c>
      <c r="F9" s="78" t="s">
        <v>15</v>
      </c>
      <c r="G9" s="78" t="s">
        <v>16</v>
      </c>
      <c r="H9" s="78" t="str">
        <f>"- Heraf: Andre bidrag/egenbetaling"</f>
        <v>- Heraf: Andre bidrag/egenbetaling</v>
      </c>
      <c r="I9" s="78" t="s">
        <v>63</v>
      </c>
      <c r="K9" s="143" t="s">
        <v>84</v>
      </c>
    </row>
    <row r="10" spans="2:11" x14ac:dyDescent="0.35">
      <c r="B10" s="12" t="s">
        <v>145</v>
      </c>
      <c r="C10" s="75"/>
      <c r="D10" s="75"/>
      <c r="E10" s="76"/>
      <c r="F10" s="77">
        <v>0</v>
      </c>
      <c r="G10" s="96">
        <f t="shared" ref="G10:G34" si="0">E10*F10</f>
        <v>0</v>
      </c>
      <c r="H10" s="77">
        <v>0</v>
      </c>
      <c r="I10" s="96">
        <f>G10-H10</f>
        <v>0</v>
      </c>
      <c r="K10" s="75"/>
    </row>
    <row r="11" spans="2:11" x14ac:dyDescent="0.35">
      <c r="B11" s="12" t="s">
        <v>146</v>
      </c>
      <c r="C11" s="75"/>
      <c r="D11" s="75"/>
      <c r="E11" s="76"/>
      <c r="F11" s="77">
        <v>0</v>
      </c>
      <c r="G11" s="96">
        <f t="shared" si="0"/>
        <v>0</v>
      </c>
      <c r="H11" s="77">
        <v>0</v>
      </c>
      <c r="I11" s="96">
        <f t="shared" ref="I11:I34" si="1">G11-H11</f>
        <v>0</v>
      </c>
      <c r="K11" s="75"/>
    </row>
    <row r="12" spans="2:11" x14ac:dyDescent="0.35">
      <c r="B12" s="12" t="s">
        <v>147</v>
      </c>
      <c r="C12" s="75"/>
      <c r="D12" s="75"/>
      <c r="E12" s="76"/>
      <c r="F12" s="77">
        <v>0</v>
      </c>
      <c r="G12" s="96">
        <f t="shared" si="0"/>
        <v>0</v>
      </c>
      <c r="H12" s="77">
        <v>0</v>
      </c>
      <c r="I12" s="96">
        <f t="shared" si="1"/>
        <v>0</v>
      </c>
      <c r="K12" s="75"/>
    </row>
    <row r="13" spans="2:11" x14ac:dyDescent="0.35">
      <c r="B13" s="12" t="s">
        <v>148</v>
      </c>
      <c r="C13" s="75"/>
      <c r="D13" s="75"/>
      <c r="E13" s="76"/>
      <c r="F13" s="77">
        <v>0</v>
      </c>
      <c r="G13" s="96">
        <f t="shared" si="0"/>
        <v>0</v>
      </c>
      <c r="H13" s="77">
        <v>0</v>
      </c>
      <c r="I13" s="96">
        <f t="shared" si="1"/>
        <v>0</v>
      </c>
      <c r="K13" s="75"/>
    </row>
    <row r="14" spans="2:11" x14ac:dyDescent="0.35">
      <c r="B14" s="12" t="s">
        <v>149</v>
      </c>
      <c r="C14" s="75"/>
      <c r="D14" s="75"/>
      <c r="E14" s="76"/>
      <c r="F14" s="77">
        <v>0</v>
      </c>
      <c r="G14" s="96">
        <f t="shared" si="0"/>
        <v>0</v>
      </c>
      <c r="H14" s="77">
        <v>0</v>
      </c>
      <c r="I14" s="96">
        <f t="shared" si="1"/>
        <v>0</v>
      </c>
      <c r="K14" s="75"/>
    </row>
    <row r="15" spans="2:11" x14ac:dyDescent="0.35">
      <c r="B15" s="12" t="s">
        <v>150</v>
      </c>
      <c r="C15" s="75"/>
      <c r="D15" s="75"/>
      <c r="E15" s="76"/>
      <c r="F15" s="77">
        <v>0</v>
      </c>
      <c r="G15" s="96">
        <f t="shared" si="0"/>
        <v>0</v>
      </c>
      <c r="H15" s="77">
        <v>0</v>
      </c>
      <c r="I15" s="96">
        <f t="shared" si="1"/>
        <v>0</v>
      </c>
      <c r="K15" s="75"/>
    </row>
    <row r="16" spans="2:11" x14ac:dyDescent="0.35">
      <c r="B16" s="12" t="s">
        <v>151</v>
      </c>
      <c r="C16" s="75"/>
      <c r="D16" s="75"/>
      <c r="E16" s="76"/>
      <c r="F16" s="77">
        <v>0</v>
      </c>
      <c r="G16" s="96">
        <f t="shared" si="0"/>
        <v>0</v>
      </c>
      <c r="H16" s="77">
        <v>0</v>
      </c>
      <c r="I16" s="96">
        <f t="shared" si="1"/>
        <v>0</v>
      </c>
      <c r="K16" s="75"/>
    </row>
    <row r="17" spans="2:11" x14ac:dyDescent="0.35">
      <c r="B17" s="12" t="s">
        <v>152</v>
      </c>
      <c r="C17" s="75"/>
      <c r="D17" s="75"/>
      <c r="E17" s="76"/>
      <c r="F17" s="77">
        <v>0</v>
      </c>
      <c r="G17" s="96">
        <f t="shared" si="0"/>
        <v>0</v>
      </c>
      <c r="H17" s="77">
        <v>0</v>
      </c>
      <c r="I17" s="96">
        <f t="shared" si="1"/>
        <v>0</v>
      </c>
      <c r="K17" s="75"/>
    </row>
    <row r="18" spans="2:11" x14ac:dyDescent="0.35">
      <c r="B18" s="12" t="s">
        <v>153</v>
      </c>
      <c r="C18" s="75"/>
      <c r="D18" s="75"/>
      <c r="E18" s="76"/>
      <c r="F18" s="77">
        <v>0</v>
      </c>
      <c r="G18" s="96">
        <f t="shared" si="0"/>
        <v>0</v>
      </c>
      <c r="H18" s="77">
        <v>0</v>
      </c>
      <c r="I18" s="96">
        <f t="shared" si="1"/>
        <v>0</v>
      </c>
      <c r="K18" s="75"/>
    </row>
    <row r="19" spans="2:11" x14ac:dyDescent="0.35">
      <c r="B19" s="12" t="s">
        <v>154</v>
      </c>
      <c r="C19" s="75"/>
      <c r="D19" s="75"/>
      <c r="E19" s="76"/>
      <c r="F19" s="77">
        <v>0</v>
      </c>
      <c r="G19" s="96">
        <f t="shared" si="0"/>
        <v>0</v>
      </c>
      <c r="H19" s="77">
        <v>0</v>
      </c>
      <c r="I19" s="96">
        <f t="shared" si="1"/>
        <v>0</v>
      </c>
      <c r="K19" s="75"/>
    </row>
    <row r="20" spans="2:11" x14ac:dyDescent="0.35">
      <c r="B20" s="12" t="s">
        <v>155</v>
      </c>
      <c r="C20" s="75"/>
      <c r="D20" s="75"/>
      <c r="E20" s="76"/>
      <c r="F20" s="77">
        <v>0</v>
      </c>
      <c r="G20" s="96">
        <f t="shared" si="0"/>
        <v>0</v>
      </c>
      <c r="H20" s="77">
        <v>0</v>
      </c>
      <c r="I20" s="96">
        <f t="shared" si="1"/>
        <v>0</v>
      </c>
      <c r="K20" s="75"/>
    </row>
    <row r="21" spans="2:11" x14ac:dyDescent="0.35">
      <c r="B21" s="12" t="s">
        <v>156</v>
      </c>
      <c r="C21" s="75"/>
      <c r="D21" s="75"/>
      <c r="E21" s="76"/>
      <c r="F21" s="77">
        <v>0</v>
      </c>
      <c r="G21" s="96">
        <f t="shared" si="0"/>
        <v>0</v>
      </c>
      <c r="H21" s="77">
        <v>0</v>
      </c>
      <c r="I21" s="96">
        <f t="shared" si="1"/>
        <v>0</v>
      </c>
      <c r="K21" s="75"/>
    </row>
    <row r="22" spans="2:11" x14ac:dyDescent="0.35">
      <c r="B22" s="12" t="s">
        <v>157</v>
      </c>
      <c r="C22" s="75"/>
      <c r="D22" s="75"/>
      <c r="E22" s="76"/>
      <c r="F22" s="77">
        <v>0</v>
      </c>
      <c r="G22" s="96">
        <f t="shared" si="0"/>
        <v>0</v>
      </c>
      <c r="H22" s="77">
        <v>0</v>
      </c>
      <c r="I22" s="96">
        <f t="shared" si="1"/>
        <v>0</v>
      </c>
      <c r="K22" s="75"/>
    </row>
    <row r="23" spans="2:11" x14ac:dyDescent="0.35">
      <c r="B23" s="12" t="s">
        <v>158</v>
      </c>
      <c r="C23" s="75"/>
      <c r="D23" s="75"/>
      <c r="E23" s="76"/>
      <c r="F23" s="77">
        <v>0</v>
      </c>
      <c r="G23" s="96">
        <f t="shared" si="0"/>
        <v>0</v>
      </c>
      <c r="H23" s="77">
        <v>0</v>
      </c>
      <c r="I23" s="96">
        <f t="shared" si="1"/>
        <v>0</v>
      </c>
      <c r="K23" s="75"/>
    </row>
    <row r="24" spans="2:11" x14ac:dyDescent="0.35">
      <c r="B24" s="12" t="s">
        <v>159</v>
      </c>
      <c r="C24" s="75"/>
      <c r="D24" s="75"/>
      <c r="E24" s="76"/>
      <c r="F24" s="77">
        <v>0</v>
      </c>
      <c r="G24" s="96">
        <f t="shared" si="0"/>
        <v>0</v>
      </c>
      <c r="H24" s="77">
        <v>0</v>
      </c>
      <c r="I24" s="96">
        <f t="shared" si="1"/>
        <v>0</v>
      </c>
      <c r="K24" s="75"/>
    </row>
    <row r="25" spans="2:11" x14ac:dyDescent="0.35">
      <c r="B25" s="12" t="s">
        <v>160</v>
      </c>
      <c r="C25" s="75"/>
      <c r="D25" s="75"/>
      <c r="E25" s="76"/>
      <c r="F25" s="77">
        <v>0</v>
      </c>
      <c r="G25" s="96">
        <f t="shared" si="0"/>
        <v>0</v>
      </c>
      <c r="H25" s="77">
        <v>0</v>
      </c>
      <c r="I25" s="96">
        <f t="shared" si="1"/>
        <v>0</v>
      </c>
      <c r="K25" s="75"/>
    </row>
    <row r="26" spans="2:11" x14ac:dyDescent="0.35">
      <c r="B26" s="12" t="s">
        <v>161</v>
      </c>
      <c r="C26" s="75"/>
      <c r="D26" s="75"/>
      <c r="E26" s="76"/>
      <c r="F26" s="77">
        <v>0</v>
      </c>
      <c r="G26" s="96">
        <f t="shared" si="0"/>
        <v>0</v>
      </c>
      <c r="H26" s="77">
        <v>0</v>
      </c>
      <c r="I26" s="96">
        <f t="shared" si="1"/>
        <v>0</v>
      </c>
      <c r="K26" s="75"/>
    </row>
    <row r="27" spans="2:11" x14ac:dyDescent="0.35">
      <c r="B27" s="12" t="s">
        <v>162</v>
      </c>
      <c r="C27" s="75"/>
      <c r="D27" s="75"/>
      <c r="E27" s="76"/>
      <c r="F27" s="77">
        <v>0</v>
      </c>
      <c r="G27" s="96">
        <f t="shared" si="0"/>
        <v>0</v>
      </c>
      <c r="H27" s="77">
        <v>0</v>
      </c>
      <c r="I27" s="96">
        <f t="shared" si="1"/>
        <v>0</v>
      </c>
      <c r="K27" s="75"/>
    </row>
    <row r="28" spans="2:11" x14ac:dyDescent="0.35">
      <c r="B28" s="12" t="s">
        <v>163</v>
      </c>
      <c r="C28" s="75"/>
      <c r="D28" s="75"/>
      <c r="E28" s="76"/>
      <c r="F28" s="77">
        <v>0</v>
      </c>
      <c r="G28" s="96">
        <f t="shared" si="0"/>
        <v>0</v>
      </c>
      <c r="H28" s="77">
        <v>0</v>
      </c>
      <c r="I28" s="96">
        <f t="shared" si="1"/>
        <v>0</v>
      </c>
      <c r="K28" s="75"/>
    </row>
    <row r="29" spans="2:11" x14ac:dyDescent="0.35">
      <c r="B29" s="12" t="s">
        <v>164</v>
      </c>
      <c r="C29" s="75"/>
      <c r="D29" s="75"/>
      <c r="E29" s="76"/>
      <c r="F29" s="77">
        <v>0</v>
      </c>
      <c r="G29" s="96">
        <f t="shared" si="0"/>
        <v>0</v>
      </c>
      <c r="H29" s="77">
        <v>0</v>
      </c>
      <c r="I29" s="96">
        <f t="shared" si="1"/>
        <v>0</v>
      </c>
      <c r="K29" s="75"/>
    </row>
    <row r="30" spans="2:11" x14ac:dyDescent="0.35">
      <c r="B30" s="12" t="s">
        <v>165</v>
      </c>
      <c r="C30" s="75"/>
      <c r="D30" s="75"/>
      <c r="E30" s="76"/>
      <c r="F30" s="77">
        <v>0</v>
      </c>
      <c r="G30" s="96">
        <f t="shared" si="0"/>
        <v>0</v>
      </c>
      <c r="H30" s="77">
        <v>0</v>
      </c>
      <c r="I30" s="96">
        <f t="shared" si="1"/>
        <v>0</v>
      </c>
      <c r="K30" s="75"/>
    </row>
    <row r="31" spans="2:11" x14ac:dyDescent="0.35">
      <c r="B31" s="12" t="s">
        <v>166</v>
      </c>
      <c r="C31" s="75"/>
      <c r="D31" s="75"/>
      <c r="E31" s="76"/>
      <c r="F31" s="77">
        <v>0</v>
      </c>
      <c r="G31" s="96">
        <f t="shared" si="0"/>
        <v>0</v>
      </c>
      <c r="H31" s="77">
        <v>0</v>
      </c>
      <c r="I31" s="96">
        <f t="shared" si="1"/>
        <v>0</v>
      </c>
      <c r="K31" s="75"/>
    </row>
    <row r="32" spans="2:11" x14ac:dyDescent="0.35">
      <c r="B32" s="12" t="s">
        <v>167</v>
      </c>
      <c r="C32" s="75"/>
      <c r="D32" s="75"/>
      <c r="E32" s="76"/>
      <c r="F32" s="77">
        <v>0</v>
      </c>
      <c r="G32" s="96">
        <f t="shared" si="0"/>
        <v>0</v>
      </c>
      <c r="H32" s="77">
        <v>0</v>
      </c>
      <c r="I32" s="96">
        <f t="shared" si="1"/>
        <v>0</v>
      </c>
      <c r="K32" s="75"/>
    </row>
    <row r="33" spans="2:11" x14ac:dyDescent="0.35">
      <c r="B33" s="12" t="s">
        <v>168</v>
      </c>
      <c r="C33" s="75"/>
      <c r="D33" s="75"/>
      <c r="E33" s="76"/>
      <c r="F33" s="77">
        <v>0</v>
      </c>
      <c r="G33" s="96">
        <f t="shared" si="0"/>
        <v>0</v>
      </c>
      <c r="H33" s="77">
        <v>0</v>
      </c>
      <c r="I33" s="96">
        <f t="shared" si="1"/>
        <v>0</v>
      </c>
      <c r="K33" s="75"/>
    </row>
    <row r="34" spans="2:11" x14ac:dyDescent="0.35">
      <c r="B34" s="12" t="s">
        <v>169</v>
      </c>
      <c r="C34" s="75"/>
      <c r="D34" s="75"/>
      <c r="E34" s="76"/>
      <c r="F34" s="77">
        <v>0</v>
      </c>
      <c r="G34" s="96">
        <f t="shared" si="0"/>
        <v>0</v>
      </c>
      <c r="H34" s="77">
        <v>0</v>
      </c>
      <c r="I34" s="96">
        <f t="shared" si="1"/>
        <v>0</v>
      </c>
      <c r="K34" s="75"/>
    </row>
    <row r="35" spans="2:11" x14ac:dyDescent="0.35">
      <c r="B35" s="6" t="s">
        <v>65</v>
      </c>
      <c r="E35" s="10"/>
      <c r="F35" s="10"/>
      <c r="G35" s="97"/>
      <c r="H35" s="97"/>
    </row>
    <row r="37" spans="2:11" ht="15" thickBot="1" x14ac:dyDescent="0.4">
      <c r="B37" s="8" t="s">
        <v>44</v>
      </c>
      <c r="C37" s="8"/>
      <c r="D37" s="8"/>
      <c r="E37" s="8"/>
      <c r="F37" s="8"/>
      <c r="G37" s="98">
        <f>SUM(G10:G36)</f>
        <v>0</v>
      </c>
      <c r="H37" s="98">
        <f>SUM(H10:H36)</f>
        <v>0</v>
      </c>
      <c r="I37" s="98">
        <f>SUM(I10:I36)</f>
        <v>0</v>
      </c>
    </row>
    <row r="39" spans="2:11" ht="15" thickBot="1" x14ac:dyDescent="0.4"/>
    <row r="40" spans="2:11" ht="18.5" x14ac:dyDescent="0.45">
      <c r="C40" s="130" t="s">
        <v>205</v>
      </c>
      <c r="D40" s="131"/>
    </row>
    <row r="41" spans="2:11" ht="16" thickBot="1" x14ac:dyDescent="0.4">
      <c r="C41" s="132"/>
      <c r="D41" s="133"/>
    </row>
    <row r="42" spans="2:11" x14ac:dyDescent="0.35">
      <c r="C42" s="112"/>
      <c r="D42" s="113"/>
    </row>
    <row r="43" spans="2:11" x14ac:dyDescent="0.35">
      <c r="C43" s="114" t="s">
        <v>206</v>
      </c>
      <c r="D43" s="115">
        <v>160.33000000000001</v>
      </c>
    </row>
    <row r="44" spans="2:11" x14ac:dyDescent="0.35">
      <c r="C44" s="114" t="s">
        <v>207</v>
      </c>
      <c r="D44" s="116">
        <v>40000</v>
      </c>
    </row>
    <row r="45" spans="2:11" ht="15" thickBot="1" x14ac:dyDescent="0.4">
      <c r="C45" s="114" t="s">
        <v>208</v>
      </c>
      <c r="D45" s="117">
        <v>0.1</v>
      </c>
    </row>
    <row r="46" spans="2:11" ht="15" thickBot="1" x14ac:dyDescent="0.4">
      <c r="C46" s="118" t="s">
        <v>209</v>
      </c>
      <c r="D46" s="119">
        <f>SUM(D44*SUM(1+D45))</f>
        <v>44000</v>
      </c>
    </row>
    <row r="47" spans="2:11" x14ac:dyDescent="0.35">
      <c r="C47" s="120" t="s">
        <v>210</v>
      </c>
      <c r="D47" s="121"/>
    </row>
    <row r="48" spans="2:11" x14ac:dyDescent="0.35">
      <c r="C48" s="122" t="s">
        <v>202</v>
      </c>
      <c r="D48" s="123">
        <v>467.39</v>
      </c>
    </row>
    <row r="49" spans="3:4" x14ac:dyDescent="0.35">
      <c r="C49" s="122" t="s">
        <v>211</v>
      </c>
      <c r="D49" s="123">
        <v>94.68</v>
      </c>
    </row>
    <row r="50" spans="3:4" x14ac:dyDescent="0.35">
      <c r="C50" s="122" t="s">
        <v>212</v>
      </c>
      <c r="D50" s="129">
        <f>SUM(D44:D44)*0.01</f>
        <v>400</v>
      </c>
    </row>
    <row r="51" spans="3:4" x14ac:dyDescent="0.35">
      <c r="C51" s="124" t="s">
        <v>213</v>
      </c>
      <c r="D51" s="116"/>
    </row>
    <row r="52" spans="3:4" ht="15" thickBot="1" x14ac:dyDescent="0.4">
      <c r="C52" s="122"/>
      <c r="D52" s="121"/>
    </row>
    <row r="53" spans="3:4" ht="15" thickBot="1" x14ac:dyDescent="0.4">
      <c r="C53" s="118" t="s">
        <v>214</v>
      </c>
      <c r="D53" s="119">
        <f>SUM(D46:D51)</f>
        <v>44962.07</v>
      </c>
    </row>
    <row r="54" spans="3:4" x14ac:dyDescent="0.35">
      <c r="C54" s="122"/>
      <c r="D54" s="121"/>
    </row>
    <row r="55" spans="3:4" ht="15" thickBot="1" x14ac:dyDescent="0.4">
      <c r="C55" s="125" t="s">
        <v>215</v>
      </c>
      <c r="D55" s="126">
        <f>D53/D43</f>
        <v>280.43454125865401</v>
      </c>
    </row>
    <row r="56" spans="3:4" ht="16.5" thickTop="1" thickBot="1" x14ac:dyDescent="0.4">
      <c r="C56" s="127"/>
      <c r="D56" s="128"/>
    </row>
  </sheetData>
  <sheetProtection algorithmName="SHA-512" hashValue="LbIcs9VTAaykmJKySSJD5JOv9AJp0y3yI1k3tvO7zkDlfe6xdvYa/XoA2472sq3JjFRCtStiE0uspTDqDZoVbg==" saltValue="vOBBdP88FsPocLkj4UbiNQ==" spinCount="100000" sheet="1" objects="1" scenarios="1"/>
  <phoneticPr fontId="12" type="noConversion"/>
  <dataValidations count="2">
    <dataValidation type="decimal" allowBlank="1" showInputMessage="1" showErrorMessage="1" errorTitle="Fejl" error="Indtast venligst kun tal i dette felt" sqref="H10:H34 E10:F34" xr:uid="{4F52EC70-7ECF-4FAB-AFDB-3B0B29E731EE}">
      <formula1>-10000000</formula1>
      <formula2>10000000</formula2>
    </dataValidation>
    <dataValidation allowBlank="1" showInputMessage="1" showErrorMessage="1" prompt="This Cell contains formula - please do not change!_x000a_" sqref="D46 D53 D55" xr:uid="{1335A496-3B69-4862-9B59-44113DB253B7}"/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FA151B-B8C4-4052-8A59-505C189112C4}">
          <x14:formula1>
            <xm:f>Oversigt!$XFC$2:$XFC$3</xm:f>
          </x14:formula1>
          <xm:sqref>D10:D34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4ab082-3813-4c1f-b580-39638a8f2f3b">
      <Terms xmlns="http://schemas.microsoft.com/office/infopath/2007/PartnerControls"/>
    </lcf76f155ced4ddcb4097134ff3c332f>
    <TaxCatchAll xmlns="e2dbb62b-f80b-4f52-8d5b-fc8d5938b19e" xsi:nil="true"/>
    <SharedWithUsers xmlns="e2dbb62b-f80b-4f52-8d5b-fc8d5938b19e">
      <UserInfo>
        <DisplayName>Ingrid Frederiksen</DisplayName>
        <AccountId>71</AccountId>
        <AccountType/>
      </UserInfo>
      <UserInfo>
        <DisplayName>Lisa Nørrelykke Nissen</DisplayName>
        <AccountId>11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861BA59CC25ED4A98CAE7CEF5C2C1B3" ma:contentTypeVersion="17" ma:contentTypeDescription="Opret et nyt dokument." ma:contentTypeScope="" ma:versionID="04dd11bc8c66924f3aee65bd512d40b6">
  <xsd:schema xmlns:xsd="http://www.w3.org/2001/XMLSchema" xmlns:xs="http://www.w3.org/2001/XMLSchema" xmlns:p="http://schemas.microsoft.com/office/2006/metadata/properties" xmlns:ns2="874ab082-3813-4c1f-b580-39638a8f2f3b" xmlns:ns3="e2dbb62b-f80b-4f52-8d5b-fc8d5938b19e" targetNamespace="http://schemas.microsoft.com/office/2006/metadata/properties" ma:root="true" ma:fieldsID="b59a180ae069e7fd5146f396b0852d3a" ns2:_="" ns3:_="">
    <xsd:import namespace="874ab082-3813-4c1f-b580-39638a8f2f3b"/>
    <xsd:import namespace="e2dbb62b-f80b-4f52-8d5b-fc8d5938b1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ab082-3813-4c1f-b580-39638a8f2f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illedmærker" ma:readOnly="false" ma:fieldId="{5cf76f15-5ced-4ddc-b409-7134ff3c332f}" ma:taxonomyMulti="true" ma:sspId="2cdf0ac6-e494-4e78-a84b-e5095ec2b1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bb62b-f80b-4f52-8d5b-fc8d5938b19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f9eb3a7-a366-468a-97d8-15e6ac8b9270}" ma:internalName="TaxCatchAll" ma:showField="CatchAllData" ma:web="e2dbb62b-f80b-4f52-8d5b-fc8d5938b1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C3419D-2194-40F3-A208-818C0CFF7B1B}">
  <ds:schemaRefs>
    <ds:schemaRef ds:uri="http://schemas.microsoft.com/office/2006/metadata/properties"/>
    <ds:schemaRef ds:uri="http://schemas.microsoft.com/office/infopath/2007/PartnerControls"/>
    <ds:schemaRef ds:uri="874ab082-3813-4c1f-b580-39638a8f2f3b"/>
    <ds:schemaRef ds:uri="e2dbb62b-f80b-4f52-8d5b-fc8d5938b19e"/>
  </ds:schemaRefs>
</ds:datastoreItem>
</file>

<file path=customXml/itemProps2.xml><?xml version="1.0" encoding="utf-8"?>
<ds:datastoreItem xmlns:ds="http://schemas.openxmlformats.org/officeDocument/2006/customXml" ds:itemID="{F962840D-D756-4885-BD8E-D03F2DFE426E}"/>
</file>

<file path=customXml/itemProps3.xml><?xml version="1.0" encoding="utf-8"?>
<ds:datastoreItem xmlns:ds="http://schemas.openxmlformats.org/officeDocument/2006/customXml" ds:itemID="{5B6FCB75-E473-447E-BDCA-C7276702CED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Sådan bruger du budgettet</vt:lpstr>
      <vt:lpstr>Oversigt</vt:lpstr>
      <vt:lpstr>1. Forundersøgelser</vt:lpstr>
      <vt:lpstr>1. Rejseudgifter</vt:lpstr>
      <vt:lpstr>2. Aktiviteter</vt:lpstr>
      <vt:lpstr>3. Cirkulære aktviteter</vt:lpstr>
      <vt:lpstr> 4. Udgifter hos partner..</vt:lpstr>
      <vt:lpstr>5. Lønrefusion</vt:lpstr>
      <vt:lpstr>5. Løn &amp; konsulentydelser </vt:lpstr>
      <vt:lpstr>Beskrivelse anden finansiering</vt:lpstr>
      <vt:lpstr>Oversigt!Print_Area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Hansen Ravensholt</dc:creator>
  <cp:keywords/>
  <dc:description/>
  <cp:lastModifiedBy>Mogens Schneevoigt</cp:lastModifiedBy>
  <cp:revision/>
  <cp:lastPrinted>2026-01-12T07:39:45Z</cp:lastPrinted>
  <dcterms:created xsi:type="dcterms:W3CDTF">2022-06-14T09:25:48Z</dcterms:created>
  <dcterms:modified xsi:type="dcterms:W3CDTF">2026-03-18T11:07:56Z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0x0101007861BA59CC25ED4A98CAE7CEF5C2C1B3</vt:lpwstr>
  </property>
  <property fmtid="{D5CDD505-2E9C-101B-9397-08002B2CF9AE}" pid="3" name="Jet Reports Function Literals">
    <vt:lpwstr>\	;	;	{	}	[@[{0}]]	1033</vt:lpwstr>
  </property>
  <property fmtid="{D5CDD505-2E9C-101B-9397-08002B2CF9AE}" pid="4" name="MediaServiceImageTags">
    <vt:lpwstr/>
  </property>
</Properties>
</file>